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pslo.sharepoint.com/sites/Grad-Ed-Files/Graduate Education/Forms (Steps to Grad)/Final Curriculum Plan/"/>
    </mc:Choice>
  </mc:AlternateContent>
  <xr:revisionPtr revIDLastSave="31" documentId="13_ncr:1_{F680E548-688D-4D4F-A6E2-667BE33C0ABD}" xr6:coauthVersionLast="47" xr6:coauthVersionMax="47" xr10:uidLastSave="{980A7D26-7740-4AB6-857F-3D1FF87DA87E}"/>
  <bookViews>
    <workbookView minimized="1" xWindow="30195" yWindow="1620" windowWidth="23640" windowHeight="11280" xr2:uid="{00000000-000D-0000-FFFF-FFFF00000000}"/>
  </bookViews>
  <sheets>
    <sheet name="Final Curriculum Plan" sheetId="2" r:id="rId1"/>
    <sheet name="Sheet1" sheetId="4" state="hidden" r:id="rId2"/>
    <sheet name="Data" sheetId="6" state="hidden" r:id="rId3"/>
  </sheets>
  <definedNames>
    <definedName name="_xlnm._FilterDatabase" localSheetId="2" hidden="1">Data!$A$1:$A$71</definedName>
    <definedName name="_xlnm._FilterDatabase" localSheetId="1" hidden="1">Sheet1!$D$1:$E$1</definedName>
    <definedName name="Agriculture" localSheetId="0">'Final Curriculum Plan'!$O$2:$O$9</definedName>
    <definedName name="Agriculture">Data!$C$2:$C$9</definedName>
    <definedName name="Biological">'Final Curriculum Plan'!$P$2</definedName>
    <definedName name="Biological_Sciences">Data!$D$2</definedName>
    <definedName name="Biomedical_Engineering">Data!$E$2</definedName>
    <definedName name="City_and_Regional_Planning">Data!$F$2:$F$3</definedName>
    <definedName name="Math">'Final Curriculum Plan'!$S$2</definedName>
    <definedName name="Mathematics">Data!$G$2</definedName>
    <definedName name="NoneList" localSheetId="0">'Final Curriculum Plan'!$T$2</definedName>
    <definedName name="NoneList">Data!$H$2</definedName>
    <definedName name="Planning">'Final Curriculum Plan'!$R$2:$R$3</definedName>
    <definedName name="_xlnm.Print_Area" localSheetId="0">'Final Curriculum Plan'!$A$1:$H$77</definedName>
    <definedName name="Program">Data!$A$2:$A$38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 l="1" a="1"/>
  <c r="H3" i="2" s="1"/>
  <c r="D68" i="2" s="1"/>
  <c r="H7" i="2" a="1"/>
  <c r="H7" i="2" s="1"/>
  <c r="H5" i="2" a="1"/>
  <c r="H5" i="2" s="1"/>
  <c r="G68" i="2" s="1"/>
  <c r="G7" i="2" l="1"/>
  <c r="D71" i="2" l="1"/>
  <c r="E6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Christine Hansen</author>
  </authors>
  <commentList>
    <comment ref="H3" authorId="0" shapeId="0" xr:uid="{6A7BEDD1-EA4D-4CF7-8B61-8A6D5381C866}">
      <text>
        <r>
          <rPr>
            <b/>
            <sz val="9"/>
            <color indexed="81"/>
            <rFont val="Tahoma"/>
            <family val="2"/>
          </rPr>
          <t>Unit Requirements</t>
        </r>
        <r>
          <rPr>
            <sz val="9"/>
            <color indexed="81"/>
            <rFont val="Tahoma"/>
            <family val="2"/>
          </rPr>
          <t xml:space="preserve">
-Your total units should generally match the number of units required for your program.
-If your program spanned the </t>
        </r>
        <r>
          <rPr>
            <u/>
            <sz val="9"/>
            <color indexed="81"/>
            <rFont val="Tahoma"/>
            <family val="2"/>
          </rPr>
          <t>quarter-to-semester conversion</t>
        </r>
        <r>
          <rPr>
            <sz val="9"/>
            <color indexed="81"/>
            <rFont val="Tahoma"/>
            <family val="2"/>
          </rPr>
          <t>, your total may be slightly above or below the standard requirement:
1) For programs requiring 30 semester units or 45 quarter units, your total may vary by up to +/-1 unit.
2) For programs requiring more than 30 semester units or 45 quarter units, your total may be more than 1 unit below the program's standard requirement, but it cannot fall below 30 semester units or 45 quarter units.</t>
        </r>
      </text>
    </comment>
    <comment ref="D68" authorId="0" shapeId="0" xr:uid="{495A973A-4E8B-4FBA-A9C5-0E09954F2636}">
      <text>
        <r>
          <rPr>
            <b/>
            <sz val="9"/>
            <color indexed="81"/>
            <rFont val="Tahoma"/>
            <family val="2"/>
          </rPr>
          <t xml:space="preserve">Unit Requirements
</t>
        </r>
        <r>
          <rPr>
            <sz val="9"/>
            <color indexed="81"/>
            <rFont val="Tahoma"/>
            <family val="2"/>
          </rPr>
          <t>-Your total units should generally match the number of units required for your program.
-If your program spanned the quarter-to-semester conversion, your total may be slightly above or below the standard requirement:
1) For programs requiring 30 semester units or 45 quarter units, your total may vary by up to +/-1 unit.
2) For programs requiring more than 30 semester units or 45 quarter units, your total may be more than 1 unit below the program's standard requirement, but it cannot fall below 30 semester units or 45 quarter units.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<sst xmlns="http://schemas.openxmlformats.org/spreadsheetml/2006/main" count="200" uniqueCount="96">
  <si>
    <t>Master's</t>
  </si>
  <si>
    <t>EMPL ID #:</t>
  </si>
  <si>
    <t>Units</t>
  </si>
  <si>
    <t>Student First &amp; Last Name:</t>
  </si>
  <si>
    <t>Current Running Total Degree Applicable Units</t>
  </si>
  <si>
    <t>Term Taken</t>
  </si>
  <si>
    <t>Specilization</t>
  </si>
  <si>
    <t>Catalog Year</t>
  </si>
  <si>
    <r>
      <rPr>
        <b/>
        <sz val="11"/>
        <color theme="1"/>
        <rFont val="Calibri"/>
        <family val="2"/>
        <scheme val="minor"/>
      </rPr>
      <t>Blended Bachelor's/Master's Degrees Only</t>
    </r>
    <r>
      <rPr>
        <sz val="11"/>
        <color theme="1"/>
        <rFont val="Calibri"/>
        <family val="2"/>
        <scheme val="minor"/>
      </rPr>
      <t>: List courses approved to double count between both degrees</t>
    </r>
  </si>
  <si>
    <t>Educational Leadership and Administration</t>
  </si>
  <si>
    <t>Higher Education Counseling and Student Affairs</t>
  </si>
  <si>
    <t>English</t>
  </si>
  <si>
    <t>History</t>
  </si>
  <si>
    <t>Psychology</t>
  </si>
  <si>
    <t>Public Policy</t>
  </si>
  <si>
    <t>Business Analytics</t>
  </si>
  <si>
    <t>Business Administration</t>
  </si>
  <si>
    <t>City and Regional Planning</t>
  </si>
  <si>
    <t>City and Regional Planning and Civil Engineering (Concurrent CRP/CE)</t>
  </si>
  <si>
    <t>Psychology </t>
  </si>
  <si>
    <t>Quantitative Economics</t>
  </si>
  <si>
    <t>Special Education</t>
  </si>
  <si>
    <t>Emergency Management Certificate</t>
  </si>
  <si>
    <t>Fire Protection Engineering Applications Graduate Certificate</t>
  </si>
  <si>
    <t>Fire Protection Engineering Science Graduate Certificate</t>
  </si>
  <si>
    <t>Aerospace Engineering</t>
  </si>
  <si>
    <t>Agricultural Education</t>
  </si>
  <si>
    <t>Agriculture</t>
  </si>
  <si>
    <t>Biological Sciences</t>
  </si>
  <si>
    <t>Biomedical Engineering</t>
  </si>
  <si>
    <t>Civil &amp; Environmental Engineering</t>
  </si>
  <si>
    <t>Computer Science</t>
  </si>
  <si>
    <t>Curriculum &amp; Instruction</t>
  </si>
  <si>
    <t>Electrical Engineering</t>
  </si>
  <si>
    <t>Engineering Management</t>
  </si>
  <si>
    <t>Environmental Sciences &amp; Management</t>
  </si>
  <si>
    <t>Fire Protection Engineering</t>
  </si>
  <si>
    <t>Food Science</t>
  </si>
  <si>
    <t>Industrial Engineering</t>
  </si>
  <si>
    <t>Mathematics</t>
  </si>
  <si>
    <t>Mechanical Engineering</t>
  </si>
  <si>
    <t>Nutrition</t>
  </si>
  <si>
    <t>Polymers &amp; Coatings Science</t>
  </si>
  <si>
    <t>Statistics</t>
  </si>
  <si>
    <t>Transportation and Engineering Management</t>
  </si>
  <si>
    <t>Architectural Engineering</t>
  </si>
  <si>
    <t>2022-2026 -</t>
  </si>
  <si>
    <t xml:space="preserve">2026-2028 </t>
  </si>
  <si>
    <t>Program</t>
  </si>
  <si>
    <t>Other</t>
  </si>
  <si>
    <t xml:space="preserve">Animal Science </t>
  </si>
  <si>
    <t xml:space="preserve">BioResource and Agricultural Systems </t>
  </si>
  <si>
    <t xml:space="preserve">Crop Science </t>
  </si>
  <si>
    <t xml:space="preserve">Dairy Products Technology </t>
  </si>
  <si>
    <t xml:space="preserve">Environmental Horticulture </t>
  </si>
  <si>
    <t xml:space="preserve">Irrigation </t>
  </si>
  <si>
    <t xml:space="preserve">Plant Protection Science </t>
  </si>
  <si>
    <t xml:space="preserve">Water Engineering </t>
  </si>
  <si>
    <t>Regenerative Medicine</t>
  </si>
  <si>
    <t>Landscape and Urban Design</t>
  </si>
  <si>
    <t>Transportation Planning</t>
  </si>
  <si>
    <t>Applied Mathematics</t>
  </si>
  <si>
    <t>NoneList</t>
  </si>
  <si>
    <t>None</t>
  </si>
  <si>
    <t>Biological</t>
  </si>
  <si>
    <t>Planning</t>
  </si>
  <si>
    <t>Math</t>
  </si>
  <si>
    <t>Subject Prefix
(Ex: CSC)</t>
  </si>
  <si>
    <t>Course Number
(Ex. 5599)</t>
  </si>
  <si>
    <t>500/5000</t>
  </si>
  <si>
    <t>Total Degree Applicable Units Needed for Master's</t>
  </si>
  <si>
    <r>
      <t xml:space="preserve">List out the courses taken to fulfill your </t>
    </r>
    <r>
      <rPr>
        <b/>
        <sz val="11"/>
        <color theme="1"/>
        <rFont val="Calibri"/>
        <family val="2"/>
        <scheme val="minor"/>
      </rPr>
      <t>master's degree</t>
    </r>
  </si>
  <si>
    <r>
      <t xml:space="preserve">Grade
</t>
    </r>
    <r>
      <rPr>
        <sz val="8"/>
        <color rgb="FF000000"/>
        <rFont val="Calibri"/>
        <family val="2"/>
      </rPr>
      <t>Office Use Only</t>
    </r>
  </si>
  <si>
    <r>
      <t xml:space="preserve">Grade Point
</t>
    </r>
    <r>
      <rPr>
        <sz val="8"/>
        <color rgb="FF000000"/>
        <rFont val="Calibri"/>
        <family val="2"/>
      </rPr>
      <t>Office Use Only</t>
    </r>
  </si>
  <si>
    <t>Notes</t>
  </si>
  <si>
    <t>Current converted units listed</t>
  </si>
  <si>
    <t>Percentage of units taken at 500/5000 level (60% needed)</t>
  </si>
  <si>
    <t>Total number of units needed for Master's Degree</t>
  </si>
  <si>
    <r>
      <rPr>
        <b/>
        <sz val="9"/>
        <color theme="1"/>
        <rFont val="Calibri"/>
        <family val="2"/>
        <scheme val="minor"/>
      </rPr>
      <t xml:space="preserve">List all degree-applicable coursework below in the order completed, starting with the oldest course and ending with the most recent. </t>
    </r>
    <r>
      <rPr>
        <sz val="9"/>
        <color theme="1"/>
        <rFont val="Calibri"/>
        <family val="2"/>
        <scheme val="minor"/>
      </rPr>
      <t>Please take your time when completing this document, as accuracy is important. This is the document the Registrar's Office will use to evaluate your coursework.
Courses should be listed with the course title, course number, and units as they appeared at the time you completed the course. For example, courses taken under the quarter system should be listed with the quarter course number/title and quarter unit count. Courses taken under the semester system should be listed with the semester course number/title and semester unit count. The document will complete the necessary conversions and calculate your total units according to your catalog. It will also confirm that you have completed the required number of 500/5000-level courses.
If you completed the same course more than once, list each instance separately and place each one in the correct order based on when you completed it.</t>
    </r>
  </si>
  <si>
    <t>Registrar's Office Use Only</t>
  </si>
  <si>
    <t>GWR (&lt;F23):</t>
  </si>
  <si>
    <t>Thesis/Comp:</t>
  </si>
  <si>
    <t>C-or better:</t>
  </si>
  <si>
    <t>ATC:</t>
  </si>
  <si>
    <t>Grade Change Date:</t>
  </si>
  <si>
    <t>3.0 GPA:</t>
  </si>
  <si>
    <t>7 Years OK</t>
  </si>
  <si>
    <t>Dist: Y    N</t>
  </si>
  <si>
    <t>Posted:</t>
  </si>
  <si>
    <t>60% 5000-level:</t>
  </si>
  <si>
    <t>Conferral Date</t>
  </si>
  <si>
    <t xml:space="preserve"> Initials:</t>
  </si>
  <si>
    <t xml:space="preserve">   Specialization Entered:</t>
  </si>
  <si>
    <t>Max 30% out of residence:</t>
  </si>
  <si>
    <t xml:space="preserve"> Defined as non-matriculated, transfer, prior learning, CP ugrad</t>
  </si>
  <si>
    <t>Final Curriculum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</si>
</sst>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yy\ h:mm:ss"/>
  </numFmts>
  <fonts count="28">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9"/>
      <color rgb="FF000000"/>
      <name val="Helvetica Neue"/>
    </font>
    <font>
      <sz val="9"/>
      <color theme="1"/>
      <name val="Helvetica Neue"/>
    </font>
    <font>
      <sz val="10"/>
      <color rgb="FF000000"/>
      <name val="Calibri"/>
      <family val="2"/>
    </font>
    <font>
      <b/>
      <sz val="10"/>
      <color theme="1"/>
      <name val="Calibri"/>
      <family val="2"/>
      <scheme val="minor"/>
    </font>
    <font>
      <sz val="9"/>
      <color theme="1"/>
      <name val="Calibri"/>
      <family val="2"/>
      <scheme val="minor"/>
    </font>
    <font>
      <b/>
      <sz val="14"/>
      <color rgb="FFFFFFFF"/>
      <name val="Calibri"/>
      <family val="2"/>
    </font>
    <font>
      <sz val="9"/>
      <color rgb="FF000000"/>
      <name val="Calibri"/>
      <family val="2"/>
    </font>
    <font>
      <sz val="11"/>
      <color theme="0"/>
      <name val="Calibri"/>
      <family val="2"/>
      <scheme val="minor"/>
    </font>
    <font>
      <b/>
      <sz val="11"/>
      <color theme="1"/>
      <name val="Calibri"/>
      <family val="2"/>
      <scheme val="minor"/>
    </font>
    <font>
      <sz val="8"/>
      <name val="Calibri"/>
      <family val="2"/>
      <scheme val="minor"/>
    </font>
    <font>
      <b/>
      <sz val="10"/>
      <color theme="1"/>
      <name val="Calibri"/>
      <family val="2"/>
      <scheme val="minor"/>
    </font>
    <font>
      <b/>
      <sz val="14"/>
      <color theme="9" tint="-0.249977111117893"/>
      <name val="Calibri"/>
      <family val="2"/>
      <scheme val="minor"/>
    </font>
    <font>
      <b/>
      <sz val="11"/>
      <color theme="0"/>
      <name val="Calibri"/>
      <family val="2"/>
      <scheme val="minor"/>
    </font>
    <font>
      <b/>
      <sz val="9"/>
      <color theme="1"/>
      <name val="Calibri"/>
      <family val="2"/>
      <scheme val="minor"/>
    </font>
    <font>
      <b/>
      <sz val="8"/>
      <color theme="1"/>
      <name val="Calibri"/>
      <family val="2"/>
      <scheme val="minor"/>
    </font>
    <font>
      <sz val="8"/>
      <color rgb="FF000000"/>
      <name val="Calibri"/>
      <family val="2"/>
    </font>
    <font>
      <sz val="11"/>
      <name val="Calibri"/>
      <family val="2"/>
      <scheme val="minor"/>
    </font>
    <font>
      <b/>
      <sz val="11"/>
      <name val="Calibri"/>
      <family val="2"/>
      <scheme val="minor"/>
    </font>
    <font>
      <sz val="9"/>
      <color indexed="81"/>
      <name val="Tahoma"/>
      <family val="2"/>
    </font>
    <font>
      <b/>
      <sz val="9"/>
      <color indexed="81"/>
      <name val="Tahoma"/>
      <family val="2"/>
    </font>
    <font>
      <u/>
      <sz val="9"/>
      <color indexed="81"/>
      <name val="Tahoma"/>
      <family val="2"/>
    </font>
  </fonts>
  <fills count="11">
    <fill>
      <patternFill patternType="none"/>
    </fill>
    <fill>
      <patternFill patternType="gray125"/>
    </fill>
    <fill>
      <patternFill patternType="solid">
        <fgColor rgb="FFFFFFFF"/>
        <bgColor rgb="FFFFFFFF"/>
      </patternFill>
    </fill>
    <fill>
      <patternFill patternType="solid">
        <fgColor theme="9" tint="-0.249977111117893"/>
        <bgColor rgb="FF0B5394"/>
      </patternFill>
    </fill>
    <fill>
      <patternFill patternType="solid">
        <fgColor rgb="FFE2A700"/>
        <bgColor rgb="FFFFC000"/>
      </patternFill>
    </fill>
    <fill>
      <patternFill patternType="solid">
        <fgColor theme="9" tint="0.79998168889431442"/>
        <bgColor rgb="FFEA9999"/>
      </patternFill>
    </fill>
    <fill>
      <patternFill patternType="solid">
        <fgColor theme="9" tint="0.79998168889431442"/>
        <bgColor indexed="64"/>
      </patternFill>
    </fill>
    <fill>
      <patternFill patternType="solid">
        <fgColor theme="7" tint="0.39997558519241921"/>
        <bgColor rgb="FFFFCC00"/>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tint="-0.14999847407452621"/>
        <bgColor rgb="FFFFCC00"/>
      </patternFill>
    </fill>
  </fills>
  <borders count="50">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rgb="FF000000"/>
      </top>
      <bottom/>
      <diagonal/>
    </border>
    <border>
      <left style="medium">
        <color indexed="64"/>
      </left>
      <right style="thin">
        <color rgb="FF000000"/>
      </right>
      <top style="medium">
        <color indexed="64"/>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cellStyleXfs>
  <cellXfs count="120">
    <xf numFmtId="0" fontId="0" fillId="0" borderId="0" xfId="0"/>
    <xf numFmtId="0" fontId="0" fillId="0" borderId="1" xfId="0" applyBorder="1"/>
    <xf numFmtId="0" fontId="0" fillId="0" borderId="1" xfId="0" applyBorder="1" applyAlignment="1" applyProtection="1">
      <alignment horizontal="center"/>
      <protection locked="0"/>
    </xf>
    <xf numFmtId="0" fontId="6" fillId="0" borderId="1" xfId="0" applyFont="1" applyBorder="1" applyAlignment="1">
      <alignment horizontal="center" vertical="center"/>
    </xf>
    <xf numFmtId="0" fontId="8" fillId="0" borderId="1" xfId="0" applyFont="1" applyBorder="1" applyAlignment="1">
      <alignment horizontal="left"/>
    </xf>
    <xf numFmtId="165" fontId="8"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wrapText="1"/>
    </xf>
    <xf numFmtId="0" fontId="0" fillId="0" borderId="6" xfId="0" applyBorder="1"/>
    <xf numFmtId="0" fontId="0" fillId="0" borderId="7" xfId="0" applyBorder="1"/>
    <xf numFmtId="2" fontId="18" fillId="0" borderId="5" xfId="0" applyNumberFormat="1" applyFont="1" applyBorder="1"/>
    <xf numFmtId="0" fontId="14" fillId="0" borderId="0" xfId="0" applyFont="1"/>
    <xf numFmtId="2" fontId="6" fillId="6" borderId="18" xfId="0" applyNumberFormat="1" applyFont="1" applyFill="1" applyBorder="1" applyAlignment="1">
      <alignment vertical="center"/>
    </xf>
    <xf numFmtId="2" fontId="6" fillId="6" borderId="15" xfId="0" applyNumberFormat="1" applyFont="1" applyFill="1" applyBorder="1" applyAlignment="1">
      <alignment horizontal="center"/>
    </xf>
    <xf numFmtId="0" fontId="2" fillId="0" borderId="0" xfId="0" applyFont="1"/>
    <xf numFmtId="0" fontId="15" fillId="0" borderId="0" xfId="0" applyFont="1"/>
    <xf numFmtId="0" fontId="19" fillId="0" borderId="0" xfId="0" applyFont="1"/>
    <xf numFmtId="0" fontId="9" fillId="7" borderId="34" xfId="0" applyFont="1" applyFill="1" applyBorder="1" applyAlignment="1">
      <alignment horizontal="center" vertical="center" wrapText="1"/>
    </xf>
    <xf numFmtId="0" fontId="13" fillId="7" borderId="35" xfId="0" applyFont="1" applyFill="1" applyBorder="1" applyAlignment="1">
      <alignment vertical="center" wrapText="1"/>
    </xf>
    <xf numFmtId="0" fontId="13" fillId="7" borderId="36" xfId="0" applyFont="1" applyFill="1" applyBorder="1" applyAlignment="1">
      <alignment vertical="center" wrapText="1"/>
    </xf>
    <xf numFmtId="9" fontId="6" fillId="6" borderId="18" xfId="0" applyNumberFormat="1" applyFont="1" applyFill="1" applyBorder="1" applyAlignment="1">
      <alignment vertical="center"/>
    </xf>
    <xf numFmtId="0" fontId="8" fillId="0" borderId="22" xfId="0" applyFont="1" applyBorder="1" applyAlignment="1">
      <alignment horizontal="left"/>
    </xf>
    <xf numFmtId="0" fontId="5" fillId="0" borderId="25" xfId="0" applyFont="1" applyBorder="1" applyAlignment="1">
      <alignment horizontal="left" vertical="center" wrapText="1"/>
    </xf>
    <xf numFmtId="0" fontId="0" fillId="0" borderId="22" xfId="0" applyBorder="1"/>
    <xf numFmtId="0" fontId="0" fillId="0" borderId="25" xfId="0" applyBorder="1"/>
    <xf numFmtId="0" fontId="0" fillId="0" borderId="16" xfId="0" applyBorder="1"/>
    <xf numFmtId="0" fontId="0" fillId="0" borderId="28" xfId="0" applyBorder="1"/>
    <xf numFmtId="0" fontId="0" fillId="0" borderId="29" xfId="0" applyBorder="1"/>
    <xf numFmtId="9" fontId="18" fillId="0" borderId="30" xfId="0" applyNumberFormat="1" applyFont="1" applyBorder="1"/>
    <xf numFmtId="0" fontId="0" fillId="0" borderId="18" xfId="0" applyBorder="1"/>
    <xf numFmtId="0" fontId="9" fillId="7" borderId="42" xfId="0" applyFont="1" applyFill="1" applyBorder="1" applyAlignment="1">
      <alignment horizontal="center" vertical="center" wrapText="1"/>
    </xf>
    <xf numFmtId="0" fontId="9" fillId="7" borderId="35" xfId="0" applyFont="1" applyFill="1" applyBorder="1" applyAlignment="1">
      <alignment horizontal="center" vertical="center"/>
    </xf>
    <xf numFmtId="2" fontId="6" fillId="6" borderId="21" xfId="0" applyNumberFormat="1" applyFont="1" applyFill="1" applyBorder="1" applyAlignment="1">
      <alignment vertical="center"/>
    </xf>
    <xf numFmtId="0" fontId="9" fillId="10" borderId="35" xfId="0" applyFont="1" applyFill="1" applyBorder="1" applyAlignment="1">
      <alignment horizontal="center" vertical="center" wrapText="1"/>
    </xf>
    <xf numFmtId="0" fontId="9" fillId="10" borderId="32" xfId="0" applyFont="1" applyFill="1" applyBorder="1" applyAlignment="1">
      <alignment horizontal="center" vertical="center" wrapText="1"/>
    </xf>
    <xf numFmtId="0" fontId="2" fillId="0" borderId="37"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38" xfId="0" applyFont="1" applyBorder="1" applyAlignment="1" applyProtection="1">
      <alignment horizontal="center"/>
      <protection locked="0"/>
    </xf>
    <xf numFmtId="0" fontId="2" fillId="0" borderId="31" xfId="0" applyFont="1" applyBorder="1" applyAlignment="1" applyProtection="1">
      <alignment horizontal="center"/>
      <protection locked="0"/>
    </xf>
    <xf numFmtId="0" fontId="2" fillId="0" borderId="27" xfId="0" applyFont="1" applyBorder="1" applyAlignment="1" applyProtection="1">
      <alignment horizontal="center"/>
      <protection locked="0"/>
    </xf>
    <xf numFmtId="0" fontId="2" fillId="0" borderId="33" xfId="0" applyFont="1" applyBorder="1" applyAlignment="1" applyProtection="1">
      <alignment horizontal="center"/>
      <protection locked="0"/>
    </xf>
    <xf numFmtId="0" fontId="2" fillId="2" borderId="2" xfId="0" applyFont="1" applyFill="1" applyBorder="1" applyAlignment="1" applyProtection="1">
      <alignment horizontal="center" vertical="center"/>
      <protection locked="0"/>
    </xf>
    <xf numFmtId="0" fontId="2" fillId="0" borderId="37" xfId="0" applyFont="1" applyBorder="1" applyProtection="1">
      <protection locked="0"/>
    </xf>
    <xf numFmtId="0" fontId="2" fillId="8" borderId="2" xfId="0" applyFont="1" applyFill="1" applyBorder="1" applyAlignment="1">
      <alignment vertical="center"/>
    </xf>
    <xf numFmtId="0" fontId="2" fillId="9" borderId="2" xfId="0" applyFont="1" applyFill="1" applyBorder="1" applyAlignment="1">
      <alignment vertical="center"/>
    </xf>
    <xf numFmtId="164" fontId="2" fillId="9" borderId="2" xfId="0" applyNumberFormat="1" applyFont="1" applyFill="1" applyBorder="1" applyAlignment="1">
      <alignment vertical="center"/>
    </xf>
    <xf numFmtId="0" fontId="2" fillId="0" borderId="47" xfId="0" applyFont="1" applyBorder="1" applyProtection="1">
      <protection locked="0"/>
    </xf>
    <xf numFmtId="0" fontId="2" fillId="0" borderId="26" xfId="0" applyFont="1" applyBorder="1" applyAlignment="1" applyProtection="1">
      <alignment horizontal="center"/>
      <protection locked="0"/>
    </xf>
    <xf numFmtId="0" fontId="2" fillId="2" borderId="26" xfId="0" applyFont="1" applyFill="1" applyBorder="1" applyAlignment="1" applyProtection="1">
      <alignment horizontal="center" vertical="center"/>
      <protection locked="0"/>
    </xf>
    <xf numFmtId="164" fontId="2" fillId="9" borderId="26" xfId="0" applyNumberFormat="1" applyFont="1" applyFill="1" applyBorder="1" applyAlignment="1">
      <alignment vertical="center"/>
    </xf>
    <xf numFmtId="0" fontId="0" fillId="0" borderId="13" xfId="0" applyBorder="1"/>
    <xf numFmtId="0" fontId="0" fillId="0" borderId="15" xfId="0" applyBorder="1"/>
    <xf numFmtId="0" fontId="24" fillId="8" borderId="13" xfId="0" applyFont="1" applyFill="1" applyBorder="1"/>
    <xf numFmtId="0" fontId="23" fillId="8" borderId="14" xfId="0" applyFont="1" applyFill="1" applyBorder="1"/>
    <xf numFmtId="0" fontId="23" fillId="8" borderId="15" xfId="0" applyFont="1" applyFill="1" applyBorder="1"/>
    <xf numFmtId="0" fontId="23" fillId="8" borderId="22" xfId="0" applyFont="1" applyFill="1" applyBorder="1"/>
    <xf numFmtId="0" fontId="23" fillId="8" borderId="11" xfId="0" applyFont="1" applyFill="1" applyBorder="1"/>
    <xf numFmtId="0" fontId="23" fillId="8" borderId="1" xfId="0" applyFont="1" applyFill="1" applyBorder="1" applyAlignment="1">
      <alignment horizontal="right"/>
    </xf>
    <xf numFmtId="0" fontId="23" fillId="8" borderId="1" xfId="0" applyFont="1" applyFill="1" applyBorder="1"/>
    <xf numFmtId="0" fontId="23" fillId="8" borderId="25" xfId="0" applyFont="1" applyFill="1" applyBorder="1"/>
    <xf numFmtId="0" fontId="23" fillId="8" borderId="7" xfId="0" applyFont="1" applyFill="1" applyBorder="1"/>
    <xf numFmtId="0" fontId="23" fillId="8" borderId="49" xfId="0" applyFont="1" applyFill="1" applyBorder="1"/>
    <xf numFmtId="0" fontId="23" fillId="8" borderId="1" xfId="0" applyFont="1" applyFill="1" applyBorder="1" applyAlignment="1">
      <alignment horizontal="left"/>
      <extLst>
        <ext xmlns:xfpb="http://schemas.microsoft.com/office/spreadsheetml/2022/featurepropertybag" uri="{C7286773-470A-42A8-94C5-96B5CB345126}">
          <xfpb:xfComplement i="0"/>
        </ext>
      </extLst>
    </xf>
    <xf numFmtId="0" fontId="23" fillId="8" borderId="16" xfId="0" applyFont="1" applyFill="1" applyBorder="1"/>
    <xf numFmtId="0" fontId="23" fillId="8" borderId="17" xfId="0" applyFont="1" applyFill="1" applyBorder="1"/>
    <xf numFmtId="0" fontId="23" fillId="8" borderId="17" xfId="0" applyFont="1" applyFill="1" applyBorder="1" applyAlignment="1">
      <alignment horizontal="left"/>
      <extLst>
        <ext xmlns:xfpb="http://schemas.microsoft.com/office/spreadsheetml/2022/featurepropertybag" uri="{C7286773-470A-42A8-94C5-96B5CB345126}">
          <xfpb:xfComplement i="0"/>
        </ext>
      </extLst>
    </xf>
    <xf numFmtId="0" fontId="23" fillId="8" borderId="17" xfId="0" applyFont="1" applyFill="1" applyBorder="1" applyAlignment="1">
      <alignment horizontal="right"/>
    </xf>
    <xf numFmtId="0" fontId="23" fillId="8" borderId="18" xfId="0" applyFont="1" applyFill="1" applyBorder="1" applyAlignment="1">
      <alignment horizontal="left"/>
    </xf>
    <xf numFmtId="0" fontId="16" fillId="8" borderId="1" xfId="0" applyFont="1" applyFill="1" applyBorder="1" applyAlignment="1">
      <alignment horizontal="left" vertical="top"/>
    </xf>
    <xf numFmtId="0" fontId="2" fillId="2" borderId="2" xfId="0" applyFont="1" applyFill="1" applyBorder="1" applyAlignment="1" applyProtection="1">
      <alignment vertical="center"/>
      <protection locked="0"/>
    </xf>
    <xf numFmtId="0" fontId="2" fillId="2" borderId="27" xfId="0" applyFont="1" applyFill="1" applyBorder="1" applyAlignment="1" applyProtection="1">
      <alignment vertical="center"/>
      <protection locked="0"/>
    </xf>
    <xf numFmtId="0" fontId="2" fillId="8" borderId="39"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23" fillId="8" borderId="1" xfId="0" applyFont="1" applyFill="1" applyBorder="1" applyAlignment="1">
      <alignment horizontal="center"/>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7" fillId="4" borderId="41" xfId="0" applyFont="1" applyFill="1" applyBorder="1" applyAlignment="1">
      <alignment horizontal="center"/>
    </xf>
    <xf numFmtId="0" fontId="7" fillId="4" borderId="3" xfId="0" applyFont="1" applyFill="1" applyBorder="1" applyAlignment="1">
      <alignment horizontal="center"/>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2" fontId="0" fillId="5" borderId="15" xfId="0" applyNumberFormat="1" applyFill="1" applyBorder="1" applyAlignment="1">
      <alignment horizontal="center" vertical="center"/>
    </xf>
    <xf numFmtId="2" fontId="0" fillId="5" borderId="18" xfId="0" applyNumberFormat="1" applyFill="1" applyBorder="1" applyAlignment="1">
      <alignment horizontal="center" vertical="center"/>
    </xf>
    <xf numFmtId="0" fontId="7" fillId="4" borderId="43" xfId="0" applyFont="1" applyFill="1" applyBorder="1" applyAlignment="1">
      <alignment horizontal="center" wrapText="1"/>
    </xf>
    <xf numFmtId="0" fontId="7" fillId="4" borderId="44" xfId="0" applyFont="1" applyFill="1" applyBorder="1" applyAlignment="1">
      <alignment horizontal="center" wrapText="1"/>
    </xf>
    <xf numFmtId="0" fontId="10" fillId="5" borderId="14" xfId="0" applyFont="1" applyFill="1" applyBorder="1" applyAlignment="1">
      <alignment horizontal="center" wrapText="1"/>
    </xf>
    <xf numFmtId="0" fontId="17" fillId="5" borderId="14" xfId="0" applyFont="1" applyFill="1" applyBorder="1" applyAlignment="1">
      <alignment horizontal="center" wrapText="1"/>
    </xf>
    <xf numFmtId="0" fontId="17" fillId="5" borderId="17" xfId="0" applyFont="1" applyFill="1" applyBorder="1" applyAlignment="1">
      <alignment horizontal="center" wrapText="1"/>
    </xf>
    <xf numFmtId="0" fontId="21" fillId="5" borderId="14"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7" fillId="4" borderId="45" xfId="0" applyFont="1" applyFill="1" applyBorder="1" applyAlignment="1">
      <alignment horizontal="center"/>
    </xf>
    <xf numFmtId="0" fontId="7" fillId="4" borderId="46" xfId="0" applyFont="1" applyFill="1" applyBorder="1" applyAlignment="1">
      <alignment horizontal="center"/>
    </xf>
    <xf numFmtId="0" fontId="2" fillId="0" borderId="13" xfId="0" applyFont="1" applyBorder="1" applyAlignment="1">
      <alignment horizontal="center" wrapText="1"/>
    </xf>
    <xf numFmtId="0" fontId="5" fillId="0" borderId="14" xfId="0" applyFont="1" applyBorder="1" applyAlignment="1">
      <alignment horizontal="center" wrapText="1"/>
    </xf>
    <xf numFmtId="0" fontId="5" fillId="0" borderId="20" xfId="0" applyFont="1" applyBorder="1" applyAlignment="1">
      <alignment horizontal="center" wrapText="1"/>
    </xf>
    <xf numFmtId="0" fontId="5" fillId="0" borderId="21" xfId="0" applyFont="1" applyBorder="1" applyAlignment="1">
      <alignment horizontal="center" wrapText="1"/>
    </xf>
    <xf numFmtId="0" fontId="2"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7" fillId="4" borderId="6" xfId="0" applyFont="1" applyFill="1" applyBorder="1" applyAlignment="1" applyProtection="1">
      <alignment horizontal="center"/>
      <protection locked="0"/>
    </xf>
    <xf numFmtId="0" fontId="7" fillId="4" borderId="7" xfId="0" applyFont="1" applyFill="1" applyBorder="1" applyAlignment="1" applyProtection="1">
      <alignment horizontal="center"/>
      <protection locked="0"/>
    </xf>
    <xf numFmtId="0" fontId="7" fillId="4" borderId="5" xfId="0" applyFont="1" applyFill="1" applyBorder="1" applyAlignment="1" applyProtection="1">
      <alignment horizontal="center"/>
      <protection locked="0"/>
    </xf>
    <xf numFmtId="0" fontId="18" fillId="0" borderId="2" xfId="0" applyFont="1" applyBorder="1" applyAlignment="1">
      <alignment horizontal="center" vertical="center"/>
    </xf>
    <xf numFmtId="0" fontId="18" fillId="0" borderId="31" xfId="0" applyFont="1" applyBorder="1" applyAlignment="1">
      <alignment horizontal="center" vertical="center"/>
    </xf>
    <xf numFmtId="0" fontId="2" fillId="2" borderId="26" xfId="0" applyFont="1" applyFill="1" applyBorder="1" applyAlignment="1" applyProtection="1">
      <alignment vertical="center"/>
      <protection locked="0"/>
    </xf>
    <xf numFmtId="0" fontId="2" fillId="2" borderId="48" xfId="0" applyFont="1" applyFill="1" applyBorder="1" applyAlignment="1" applyProtection="1">
      <alignment vertical="center"/>
      <protection locked="0"/>
    </xf>
    <xf numFmtId="0" fontId="7" fillId="4" borderId="32" xfId="0" applyFont="1" applyFill="1" applyBorder="1" applyAlignment="1" applyProtection="1">
      <alignment horizontal="center" wrapText="1"/>
      <protection locked="0"/>
    </xf>
    <xf numFmtId="0" fontId="7" fillId="4" borderId="6" xfId="0" applyFont="1" applyFill="1" applyBorder="1" applyAlignment="1" applyProtection="1">
      <alignment horizontal="center" wrapText="1"/>
      <protection locked="0"/>
    </xf>
    <xf numFmtId="0" fontId="7" fillId="4" borderId="7" xfId="0" applyFont="1" applyFill="1" applyBorder="1" applyAlignment="1" applyProtection="1">
      <alignment horizontal="center" wrapText="1"/>
      <protection locked="0"/>
    </xf>
    <xf numFmtId="0" fontId="7" fillId="4" borderId="5" xfId="0" applyFont="1" applyFill="1" applyBorder="1" applyAlignment="1" applyProtection="1">
      <alignment horizontal="center" wrapText="1"/>
      <protection locked="0"/>
    </xf>
  </cellXfs>
  <cellStyles count="1">
    <cellStyle name="Normal" xfId="0" builtinId="0"/>
  </cellStyles>
  <dxfs count="1">
    <dxf>
      <fill>
        <patternFill>
          <bgColor theme="9" tint="0.79998168889431442"/>
        </patternFill>
      </fill>
    </dxf>
  </dxfs>
  <tableStyles count="0" defaultTableStyle="TableStyleMedium2" defaultPivotStyle="PivotStyleLight16"/>
  <colors>
    <mruColors>
      <color rgb="FFE2A700"/>
      <color rgb="FFDEB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470876</xdr:colOff>
      <xdr:row>73</xdr:row>
      <xdr:rowOff>26376</xdr:rowOff>
    </xdr:from>
    <xdr:ext cx="137282" cy="1722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63BE6B5-D11B-11A5-A13B-ED151FCB7F6B}"/>
                </a:ext>
              </a:extLst>
            </xdr:cNvPr>
            <xdr:cNvSpPr txBox="1"/>
          </xdr:nvSpPr>
          <xdr:spPr>
            <a:xfrm>
              <a:off x="5072184" y="16668261"/>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2" name="TextBox 1">
              <a:extLst>
                <a:ext uri="{FF2B5EF4-FFF2-40B4-BE49-F238E27FC236}">
                  <a16:creationId xmlns:a16="http://schemas.microsoft.com/office/drawing/2014/main" id="{163BE6B5-D11B-11A5-A13B-ED151FCB7F6B}"/>
                </a:ext>
              </a:extLst>
            </xdr:cNvPr>
            <xdr:cNvSpPr txBox="1"/>
          </xdr:nvSpPr>
          <xdr:spPr>
            <a:xfrm>
              <a:off x="5072184" y="16668261"/>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5</xdr:col>
      <xdr:colOff>158261</xdr:colOff>
      <xdr:row>71</xdr:row>
      <xdr:rowOff>158261</xdr:rowOff>
    </xdr:from>
    <xdr:ext cx="65" cy="172227"/>
    <xdr:sp macro="" textlink="">
      <xdr:nvSpPr>
        <xdr:cNvPr id="3" name="TextBox 2">
          <a:extLst>
            <a:ext uri="{FF2B5EF4-FFF2-40B4-BE49-F238E27FC236}">
              <a16:creationId xmlns:a16="http://schemas.microsoft.com/office/drawing/2014/main" id="{8889FEE6-2F83-9D5B-1DEF-2840284E22F6}"/>
            </a:ext>
          </a:extLst>
        </xdr:cNvPr>
        <xdr:cNvSpPr txBox="1"/>
      </xdr:nvSpPr>
      <xdr:spPr>
        <a:xfrm>
          <a:off x="3992684" y="164191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119184</xdr:colOff>
      <xdr:row>73</xdr:row>
      <xdr:rowOff>21491</xdr:rowOff>
    </xdr:from>
    <xdr:ext cx="137282" cy="17222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C592B5E9-C2A1-A8DF-6861-F19DDD3B5C19}"/>
                </a:ext>
              </a:extLst>
            </xdr:cNvPr>
            <xdr:cNvSpPr txBox="1"/>
          </xdr:nvSpPr>
          <xdr:spPr>
            <a:xfrm>
              <a:off x="5487376" y="16663376"/>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4" name="TextBox 3">
              <a:extLst>
                <a:ext uri="{FF2B5EF4-FFF2-40B4-BE49-F238E27FC236}">
                  <a16:creationId xmlns:a16="http://schemas.microsoft.com/office/drawing/2014/main" id="{C592B5E9-C2A1-A8DF-6861-F19DDD3B5C19}"/>
                </a:ext>
              </a:extLst>
            </xdr:cNvPr>
            <xdr:cNvSpPr txBox="1"/>
          </xdr:nvSpPr>
          <xdr:spPr>
            <a:xfrm>
              <a:off x="5487376" y="16663376"/>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7"/>
  <sheetViews>
    <sheetView showGridLines="0" tabSelected="1" zoomScale="130" zoomScaleNormal="130" workbookViewId="0">
      <selection activeCell="C3" sqref="C3:E3"/>
    </sheetView>
  </sheetViews>
  <sheetFormatPr defaultColWidth="14.42578125" defaultRowHeight="15" customHeight="1"/>
  <cols>
    <col min="1" max="8" width="11" customWidth="1"/>
    <col min="9" max="9" width="8.5703125" customWidth="1"/>
    <col min="10" max="10" width="11.5703125" customWidth="1"/>
    <col min="11" max="11" width="9.5703125" customWidth="1"/>
    <col min="12" max="12" width="8.85546875" customWidth="1"/>
    <col min="15" max="19" width="8.28515625" customWidth="1"/>
  </cols>
  <sheetData>
    <row r="1" spans="1:20" ht="15.6" customHeight="1" thickBot="1">
      <c r="A1" s="83" t="s">
        <v>95</v>
      </c>
      <c r="B1" s="84"/>
      <c r="C1" s="84"/>
      <c r="D1" s="84"/>
      <c r="E1" s="84"/>
      <c r="F1" s="84"/>
      <c r="G1" s="84"/>
      <c r="H1" s="85"/>
      <c r="O1" s="16" t="s">
        <v>27</v>
      </c>
      <c r="P1" s="16" t="s">
        <v>64</v>
      </c>
      <c r="Q1" s="16" t="s">
        <v>29</v>
      </c>
      <c r="R1" s="16" t="s">
        <v>65</v>
      </c>
      <c r="S1" s="16" t="s">
        <v>66</v>
      </c>
      <c r="T1" s="16" t="s">
        <v>62</v>
      </c>
    </row>
    <row r="2" spans="1:20" ht="145.15" customHeight="1" thickBot="1">
      <c r="A2" s="88" t="s">
        <v>78</v>
      </c>
      <c r="B2" s="89"/>
      <c r="C2" s="89"/>
      <c r="D2" s="89"/>
      <c r="E2" s="89"/>
      <c r="F2" s="89"/>
      <c r="G2" s="89"/>
      <c r="H2" s="90"/>
      <c r="I2" s="1"/>
      <c r="O2" s="11" t="s">
        <v>50</v>
      </c>
      <c r="P2" s="11" t="s">
        <v>58</v>
      </c>
      <c r="Q2" s="11" t="s">
        <v>58</v>
      </c>
      <c r="R2" s="11" t="s">
        <v>59</v>
      </c>
      <c r="S2" s="11" t="s">
        <v>61</v>
      </c>
      <c r="T2" s="11" t="s">
        <v>63</v>
      </c>
    </row>
    <row r="3" spans="1:20" ht="13.15" customHeight="1">
      <c r="A3" s="93" t="s">
        <v>3</v>
      </c>
      <c r="B3" s="94"/>
      <c r="C3" s="116"/>
      <c r="D3" s="116"/>
      <c r="E3" s="116"/>
      <c r="F3" s="95" t="s">
        <v>4</v>
      </c>
      <c r="G3" s="96"/>
      <c r="H3" s="91" cm="1">
        <f t="array" ref="H3">SUMPRODUCT(D19:D65*IF($C$5="2022-2026 or prior",IF(ISNUMBER(MATCH(A19:A65,{"Summer 2024 or prior","Fall 2024","Winter 2025","Spring 2025","Summer 2025","Fall 2025","Winter 2026","Spring 2026","Summer 2026"},0)),1,1.5),IF($C$5="2026-2028 or later",IF(ISNUMBER(MATCH(A19:A65,{"Summer 2024 or prior","Fall 2024","Winter 2025","Spring 2025","Summer 2025","Fall 2025","Winter 2026","Spring 2026","Summer 2026"},0)),1/1.5,1),0)))+SUMPRODUCT(D11:D15*IF($C$5="2022-2026 or prior",IF(ISNUMBER(MATCH(A11:A15,{"Summer 2024 or prior","Fall 2024","Winter 2025","Spring 2025","Summer 2025","Fall 2025","Winter 2026","Spring 2026","Summer 2026"},0)),1,1.5),IF($C$5="2026-2028 or later",IF(ISNUMBER(MATCH(A11:A15,{"Summer 2024 or prior","Fall 2024","Winter 2025","Spring 2025","Summer 2025","Fall 2025","Winter 2026","Spring 2026","Summer 2026"},0)),1/1.5,1),0)))+SUMPRODUCT(H11:H15*IF($C$5="2022-2026 or prior",IF(ISNUMBER(MATCH(E11:E15,{"Summer 2024 or prior","Fall 2024","Winter 2025","Spring 2025","Summer 2025","Fall 2025","Winter 2026","Spring 2026","Summer 2026"},0)),1,1.5),IF($C$5="2026-2028 or later",IF(ISNUMBER(MATCH(E11:E15,{"Summer 2024 or prior","Fall 2024","Winter 2025","Spring 2025","Summer 2025","Fall 2025","Winter 2026","Spring 2026","Summer 2026"},0)),1/1.5,1),0)))</f>
        <v>0</v>
      </c>
      <c r="I3" s="1"/>
      <c r="K3" s="1"/>
      <c r="O3" s="11" t="s">
        <v>51</v>
      </c>
      <c r="P3" s="11"/>
      <c r="Q3" s="11"/>
      <c r="R3" s="11" t="s">
        <v>60</v>
      </c>
      <c r="S3" s="11"/>
      <c r="T3" s="11"/>
    </row>
    <row r="4" spans="1:20" ht="13.15" customHeight="1" thickBot="1">
      <c r="A4" s="86" t="s">
        <v>1</v>
      </c>
      <c r="B4" s="87"/>
      <c r="C4" s="117"/>
      <c r="D4" s="118"/>
      <c r="E4" s="119"/>
      <c r="F4" s="97"/>
      <c r="G4" s="97"/>
      <c r="H4" s="92"/>
      <c r="I4" s="1"/>
      <c r="K4" s="1"/>
      <c r="O4" s="11" t="s">
        <v>52</v>
      </c>
      <c r="P4" s="11"/>
      <c r="Q4" s="11"/>
      <c r="R4" s="11"/>
      <c r="S4" s="11"/>
      <c r="T4" s="11"/>
    </row>
    <row r="5" spans="1:20" ht="13.15" customHeight="1">
      <c r="A5" s="86" t="s">
        <v>7</v>
      </c>
      <c r="B5" s="87"/>
      <c r="C5" s="109"/>
      <c r="D5" s="110"/>
      <c r="E5" s="111"/>
      <c r="F5" s="98" t="s">
        <v>70</v>
      </c>
      <c r="G5" s="98"/>
      <c r="H5" s="13" t="str" cm="1">
        <f t="array" ref="H5">_xlfn.LET(
_xlpm.yr,C5,
_xlpm.prog,TRIM(SUBSTITUTE(C6,CHAR(160)," ")),
IF(_xlpm.yr="2022-2026 or prior",
_xlfn.XLOOKUP(_xlpm.prog,
{"Aerospace Engineering";"Agricultural Education";"Agriculture";"Architectural Engineering";"Biological Sciences";"Biomedical Engineering";"Business Administration";"Business Analytics";"City and Regional Planning";"Civil &amp; Environmental Engineering";"Computer Science";"City and Regional Planning and Civil Engineering (Concurrent CRP/CE)";"Curriculum &amp; Instruction";"Educational Leadership and Administration";"Electrical Engineering";"Emergency Management Certificate";"Engineering Management";"English";"Environmental Sciences &amp; Management";"Fire Protection Engineering";"Fire Protection Engineering Applications Graduate Certificate";"Fire Protection Engineering Science Graduate Certificate";"Food Science";"Higher Education Counseling and Student Affairs";"History";"Industrial Engineering";"Mathematics";"Mechanical Engineering";"Nutrition";"Polymers &amp; Coatings Science";"Psychology";"Public Policy";"Quantitative Economics";"Special Education";"Statistics";"Transportation and Engineering Management"},
{45;45;45;45;45;45;60;45;72;45;45;90;45;51;45;15;45;46;45;45;16;16;45;72;48;45;45;45;45;45;90;50;45;45;45;45},
""),
IF(_xlpm.yr="2026-2028 or later",
_xlfn.XLOOKUP(_xlpm.prog,
{"Aerospace Engineering";"Agricultural Education";"Agriculture";"Architectural Engineering";"Biological Sciences";"Biomedical Engineering";"Business Administration";"Business Analytics";"City and Regional Planning";"City and Regional Planning and Civil Engineering (Concurrent CRP/CE)";"Civil &amp; Environmental Engineering";"Computer Science";"Curriculum &amp; Instruction";"Educational Leadership and Administration";"Electrical Engineering";"Emergency Management Certificate";"Engineering Management";"English";"Environmental Sciences &amp; Management";"Fire Protection Engineering";"Fire Protection Engineering Applications Graduate Certificate";"Fire Protection Engineering Science Graduate Certificate";"Food Science";"Higher Education Counseling and Student Affairs";"History";"Industrial Engineering";"Mathematics";"Mechanical Engineering";"Nutrition";"Polymers &amp; Coatings Science";"Psychology";"Public Policy";"Quantitative Economics";"Special Education";"Statistics";"Transportation and Engineering Management"},
{30;30;30;30;30;30;48;33;48;65;30;30;30;32;30;15;30;32;30;30;11;11;30;48;30;30;30;30;30;30;69;37;33;32;30;30},
""),
""))
)</f>
        <v/>
      </c>
      <c r="I5" s="1"/>
      <c r="J5" s="1"/>
      <c r="K5" s="1"/>
      <c r="O5" s="11" t="s">
        <v>53</v>
      </c>
      <c r="P5" s="11"/>
      <c r="Q5" s="11"/>
      <c r="R5" s="11"/>
      <c r="S5" s="11"/>
      <c r="T5" s="11"/>
    </row>
    <row r="6" spans="1:20" ht="13.15" customHeight="1" thickBot="1">
      <c r="A6" s="86" t="s">
        <v>0</v>
      </c>
      <c r="B6" s="87"/>
      <c r="C6" s="109"/>
      <c r="D6" s="110"/>
      <c r="E6" s="111"/>
      <c r="F6" s="99"/>
      <c r="G6" s="99"/>
      <c r="H6" s="12"/>
      <c r="I6" s="1"/>
      <c r="J6" s="1"/>
      <c r="K6" s="1"/>
      <c r="O6" s="11" t="s">
        <v>54</v>
      </c>
      <c r="P6" s="11"/>
      <c r="Q6" s="11"/>
      <c r="R6" s="11"/>
      <c r="S6" s="11"/>
      <c r="T6" s="11"/>
    </row>
    <row r="7" spans="1:20" ht="13.15" customHeight="1" thickBot="1">
      <c r="A7" s="100" t="s">
        <v>6</v>
      </c>
      <c r="B7" s="101"/>
      <c r="C7" s="109"/>
      <c r="D7" s="110"/>
      <c r="E7" s="111"/>
      <c r="F7" s="32" t="s">
        <v>69</v>
      </c>
      <c r="G7" s="20" t="e">
        <f>H7/H5</f>
        <v>#VALUE!</v>
      </c>
      <c r="H7" s="12" cm="1">
        <f t="array" ref="H7">SUMPRODUCT((LEFT(C11:C15&amp;"",1)="5")*D11:D15*IF(ISNUMBER(MATCH(A11:A15,{"Summer 2024 or prior","Fall 2024","Winter 2025","Spring 2025","Summer 2025","Fall 2025","Winter 2026","Spring 2026","Summer 2026"},0)),IF($C$5="2022-2026 or prior",1,1/1.5),IF($C$5="2022-2026 or prior",1.5,1)))+SUMPRODUCT((LEFT(G11:G15&amp;"",1)="5")*H11:H15*IF(ISNUMBER(MATCH(E11:E15,{"Summer 2024 or prior","Fall 2024","Winter 2025","Spring 2025","Summer 2025","Fall 2025","Winter 2026","Spring 2026","Summer 2026"},0)),IF($C$5="2022-2026 or prior",1,1/1.5),IF($C$5="2022-2026 or prior",1.5,1)))+SUMPRODUCT((LEFT(C19:C65&amp;"",1)="5")*D19:D65*IF(ISNUMBER(MATCH(A19:A65,{"Summer 2024 or prior","Fall 2024","Winter 2025","Spring 2025","Summer 2025","Fall 2025","Winter 2026","Spring 2026","Summer 2026"},0)),IF($C$5="2022-2026 or prior",1,1/1.5),IF($C$5="2022-2026 or prior",1.5,1)))</f>
        <v>0</v>
      </c>
      <c r="I7" s="1"/>
      <c r="J7" s="1"/>
      <c r="K7" s="1"/>
      <c r="O7" s="11" t="s">
        <v>55</v>
      </c>
      <c r="P7" s="11"/>
      <c r="Q7" s="11"/>
      <c r="R7" s="11"/>
      <c r="S7" s="11"/>
      <c r="T7" s="11"/>
    </row>
    <row r="8" spans="1:20" ht="3.6" customHeight="1" thickBot="1">
      <c r="A8" s="21"/>
      <c r="B8" s="4"/>
      <c r="C8" s="4"/>
      <c r="D8" s="4"/>
      <c r="E8" s="5"/>
      <c r="F8" s="6"/>
      <c r="G8" s="6"/>
      <c r="H8" s="22"/>
      <c r="I8" s="6"/>
      <c r="J8" s="3"/>
      <c r="K8" s="2"/>
      <c r="L8" s="2"/>
      <c r="M8" s="1"/>
      <c r="O8" s="11" t="s">
        <v>56</v>
      </c>
      <c r="P8" s="11"/>
      <c r="Q8" s="11"/>
      <c r="R8" s="11"/>
      <c r="S8" s="11"/>
      <c r="T8" s="11"/>
    </row>
    <row r="9" spans="1:20" ht="34.15" customHeight="1" thickBot="1">
      <c r="A9" s="102" t="s">
        <v>8</v>
      </c>
      <c r="B9" s="103"/>
      <c r="C9" s="103"/>
      <c r="D9" s="103"/>
      <c r="E9" s="104"/>
      <c r="F9" s="104"/>
      <c r="G9" s="104"/>
      <c r="H9" s="105"/>
      <c r="K9" s="1"/>
      <c r="L9" s="1"/>
      <c r="M9" s="1"/>
      <c r="O9" s="11" t="s">
        <v>57</v>
      </c>
      <c r="P9" s="11"/>
      <c r="Q9" s="11"/>
      <c r="R9" s="11"/>
      <c r="S9" s="11"/>
      <c r="T9" s="11"/>
    </row>
    <row r="10" spans="1:20" ht="36">
      <c r="A10" s="17" t="s">
        <v>5</v>
      </c>
      <c r="B10" s="18" t="s">
        <v>67</v>
      </c>
      <c r="C10" s="18" t="s">
        <v>68</v>
      </c>
      <c r="D10" s="19" t="s">
        <v>2</v>
      </c>
      <c r="E10" s="17" t="s">
        <v>5</v>
      </c>
      <c r="F10" s="18" t="s">
        <v>67</v>
      </c>
      <c r="G10" s="18" t="s">
        <v>68</v>
      </c>
      <c r="H10" s="19" t="s">
        <v>2</v>
      </c>
      <c r="I10" s="14"/>
      <c r="K10" s="1"/>
      <c r="L10" s="1"/>
      <c r="M10" s="1"/>
    </row>
    <row r="11" spans="1:20" ht="13.9" customHeight="1">
      <c r="A11" s="35"/>
      <c r="B11" s="36"/>
      <c r="C11" s="36"/>
      <c r="D11" s="39"/>
      <c r="E11" s="35"/>
      <c r="F11" s="36"/>
      <c r="G11" s="36"/>
      <c r="H11" s="39"/>
      <c r="K11" s="1"/>
      <c r="L11" s="1"/>
      <c r="M11" s="1"/>
    </row>
    <row r="12" spans="1:20" ht="13.9" customHeight="1">
      <c r="A12" s="35"/>
      <c r="B12" s="36"/>
      <c r="C12" s="36"/>
      <c r="D12" s="39"/>
      <c r="E12" s="35"/>
      <c r="F12" s="36"/>
      <c r="G12" s="36"/>
      <c r="H12" s="39"/>
      <c r="K12" s="1"/>
      <c r="L12" s="1"/>
      <c r="M12" s="1"/>
    </row>
    <row r="13" spans="1:20" ht="13.9" customHeight="1">
      <c r="A13" s="35"/>
      <c r="B13" s="36"/>
      <c r="C13" s="36"/>
      <c r="D13" s="39"/>
      <c r="E13" s="35"/>
      <c r="F13" s="36"/>
      <c r="G13" s="36"/>
      <c r="H13" s="39"/>
      <c r="K13" s="1"/>
      <c r="L13" s="1"/>
      <c r="M13" s="1"/>
    </row>
    <row r="14" spans="1:20" ht="13.9" customHeight="1">
      <c r="A14" s="35"/>
      <c r="B14" s="36"/>
      <c r="C14" s="36"/>
      <c r="D14" s="39"/>
      <c r="E14" s="35"/>
      <c r="F14" s="36"/>
      <c r="G14" s="36"/>
      <c r="H14" s="39"/>
      <c r="K14" s="1"/>
      <c r="L14" s="1"/>
      <c r="M14" s="1"/>
    </row>
    <row r="15" spans="1:20" ht="13.9" customHeight="1" thickBot="1">
      <c r="A15" s="37"/>
      <c r="B15" s="38"/>
      <c r="C15" s="38"/>
      <c r="D15" s="40"/>
      <c r="E15" s="37"/>
      <c r="F15" s="38"/>
      <c r="G15" s="38"/>
      <c r="H15" s="40"/>
      <c r="K15" s="1"/>
      <c r="L15" s="1"/>
      <c r="M15" s="1"/>
    </row>
    <row r="16" spans="1:20" ht="3.6" customHeight="1" thickBot="1">
      <c r="A16" s="21"/>
      <c r="B16" s="4"/>
      <c r="C16" s="4"/>
      <c r="D16" s="4"/>
      <c r="E16" s="5"/>
      <c r="F16" s="6"/>
      <c r="G16" s="6"/>
      <c r="H16" s="22"/>
      <c r="I16" s="6"/>
      <c r="J16" s="3"/>
      <c r="K16" s="2"/>
      <c r="L16" s="2"/>
      <c r="M16" s="1"/>
    </row>
    <row r="17" spans="1:13" ht="31.9" customHeight="1" thickBot="1">
      <c r="A17" s="106" t="s">
        <v>71</v>
      </c>
      <c r="B17" s="107"/>
      <c r="C17" s="107"/>
      <c r="D17" s="107"/>
      <c r="E17" s="107"/>
      <c r="F17" s="107"/>
      <c r="G17" s="107"/>
      <c r="H17" s="108"/>
      <c r="I17" s="14"/>
      <c r="J17" s="7"/>
      <c r="K17" s="7"/>
      <c r="L17" s="7"/>
      <c r="M17" s="1"/>
    </row>
    <row r="18" spans="1:13" ht="40.9" customHeight="1">
      <c r="A18" s="30" t="s">
        <v>5</v>
      </c>
      <c r="B18" s="18" t="s">
        <v>67</v>
      </c>
      <c r="C18" s="18" t="s">
        <v>68</v>
      </c>
      <c r="D18" s="31" t="s">
        <v>2</v>
      </c>
      <c r="E18" s="33" t="s">
        <v>72</v>
      </c>
      <c r="F18" s="34" t="s">
        <v>73</v>
      </c>
      <c r="G18" s="80" t="s">
        <v>74</v>
      </c>
      <c r="H18" s="81"/>
    </row>
    <row r="19" spans="1:13" ht="14.25" customHeight="1">
      <c r="A19" s="42"/>
      <c r="B19" s="36"/>
      <c r="C19" s="36"/>
      <c r="D19" s="41"/>
      <c r="E19" s="43"/>
      <c r="F19" s="43"/>
      <c r="G19" s="69"/>
      <c r="H19" s="70"/>
    </row>
    <row r="20" spans="1:13" ht="14.25" customHeight="1">
      <c r="A20" s="42"/>
      <c r="B20" s="36"/>
      <c r="C20" s="36"/>
      <c r="D20" s="41"/>
      <c r="E20" s="44"/>
      <c r="F20" s="44"/>
      <c r="G20" s="69"/>
      <c r="H20" s="70"/>
    </row>
    <row r="21" spans="1:13" ht="14.25" customHeight="1">
      <c r="A21" s="42"/>
      <c r="B21" s="36"/>
      <c r="C21" s="36"/>
      <c r="D21" s="41"/>
      <c r="E21" s="44"/>
      <c r="F21" s="44"/>
      <c r="G21" s="69"/>
      <c r="H21" s="70"/>
    </row>
    <row r="22" spans="1:13" ht="14.25" customHeight="1">
      <c r="A22" s="42"/>
      <c r="B22" s="36"/>
      <c r="C22" s="36"/>
      <c r="D22" s="41"/>
      <c r="E22" s="44"/>
      <c r="F22" s="44"/>
      <c r="G22" s="69"/>
      <c r="H22" s="70"/>
    </row>
    <row r="23" spans="1:13" ht="14.25" customHeight="1">
      <c r="A23" s="42"/>
      <c r="B23" s="36"/>
      <c r="C23" s="36"/>
      <c r="D23" s="41"/>
      <c r="E23" s="44"/>
      <c r="F23" s="44"/>
      <c r="G23" s="69"/>
      <c r="H23" s="70"/>
    </row>
    <row r="24" spans="1:13" ht="14.25" customHeight="1">
      <c r="A24" s="42"/>
      <c r="B24" s="36"/>
      <c r="C24" s="36"/>
      <c r="D24" s="41"/>
      <c r="E24" s="44"/>
      <c r="F24" s="44"/>
      <c r="G24" s="69"/>
      <c r="H24" s="70"/>
    </row>
    <row r="25" spans="1:13" ht="15.75" customHeight="1">
      <c r="A25" s="42"/>
      <c r="B25" s="36"/>
      <c r="C25" s="36"/>
      <c r="D25" s="41"/>
      <c r="E25" s="44"/>
      <c r="F25" s="44"/>
      <c r="G25" s="69"/>
      <c r="H25" s="70"/>
    </row>
    <row r="26" spans="1:13" ht="15.75" customHeight="1">
      <c r="A26" s="42"/>
      <c r="B26" s="36"/>
      <c r="C26" s="36"/>
      <c r="D26" s="41"/>
      <c r="E26" s="44"/>
      <c r="F26" s="44"/>
      <c r="G26" s="69"/>
      <c r="H26" s="70"/>
    </row>
    <row r="27" spans="1:13" ht="15.75" customHeight="1">
      <c r="A27" s="42"/>
      <c r="B27" s="36"/>
      <c r="C27" s="36"/>
      <c r="D27" s="41"/>
      <c r="E27" s="44"/>
      <c r="F27" s="44"/>
      <c r="G27" s="69"/>
      <c r="H27" s="70"/>
    </row>
    <row r="28" spans="1:13" ht="15.75" customHeight="1">
      <c r="A28" s="42"/>
      <c r="B28" s="36"/>
      <c r="C28" s="36"/>
      <c r="D28" s="41"/>
      <c r="E28" s="44"/>
      <c r="F28" s="44"/>
      <c r="G28" s="69"/>
      <c r="H28" s="70"/>
    </row>
    <row r="29" spans="1:13" ht="15.75" customHeight="1">
      <c r="A29" s="42"/>
      <c r="B29" s="36"/>
      <c r="C29" s="36"/>
      <c r="D29" s="41"/>
      <c r="E29" s="44"/>
      <c r="F29" s="44"/>
      <c r="G29" s="69"/>
      <c r="H29" s="70"/>
    </row>
    <row r="30" spans="1:13" ht="15.75" customHeight="1">
      <c r="A30" s="42"/>
      <c r="B30" s="36"/>
      <c r="C30" s="36"/>
      <c r="D30" s="41"/>
      <c r="E30" s="44"/>
      <c r="F30" s="44"/>
      <c r="G30" s="69"/>
      <c r="H30" s="70"/>
    </row>
    <row r="31" spans="1:13" ht="15.75" customHeight="1">
      <c r="A31" s="42"/>
      <c r="B31" s="36"/>
      <c r="C31" s="36"/>
      <c r="D31" s="41"/>
      <c r="E31" s="44"/>
      <c r="F31" s="44"/>
      <c r="G31" s="69"/>
      <c r="H31" s="70"/>
    </row>
    <row r="32" spans="1:13" ht="15.75" customHeight="1">
      <c r="A32" s="42"/>
      <c r="B32" s="36"/>
      <c r="C32" s="36"/>
      <c r="D32" s="41"/>
      <c r="E32" s="44"/>
      <c r="F32" s="44"/>
      <c r="G32" s="69"/>
      <c r="H32" s="70"/>
    </row>
    <row r="33" spans="1:8" ht="15.75" customHeight="1">
      <c r="A33" s="42"/>
      <c r="B33" s="36"/>
      <c r="C33" s="36"/>
      <c r="D33" s="41"/>
      <c r="E33" s="45"/>
      <c r="F33" s="45"/>
      <c r="G33" s="69"/>
      <c r="H33" s="70"/>
    </row>
    <row r="34" spans="1:8" ht="15.75" customHeight="1">
      <c r="A34" s="42"/>
      <c r="B34" s="36"/>
      <c r="C34" s="36"/>
      <c r="D34" s="41"/>
      <c r="E34" s="45"/>
      <c r="F34" s="45"/>
      <c r="G34" s="69"/>
      <c r="H34" s="70"/>
    </row>
    <row r="35" spans="1:8" ht="15.75" customHeight="1">
      <c r="A35" s="42"/>
      <c r="B35" s="36"/>
      <c r="C35" s="36"/>
      <c r="D35" s="41"/>
      <c r="E35" s="45"/>
      <c r="F35" s="45"/>
      <c r="G35" s="69"/>
      <c r="H35" s="70"/>
    </row>
    <row r="36" spans="1:8" ht="15.75" customHeight="1">
      <c r="A36" s="42"/>
      <c r="B36" s="36"/>
      <c r="C36" s="36"/>
      <c r="D36" s="41"/>
      <c r="E36" s="45"/>
      <c r="F36" s="45"/>
      <c r="G36" s="69"/>
      <c r="H36" s="70"/>
    </row>
    <row r="37" spans="1:8" ht="15.75" customHeight="1">
      <c r="A37" s="42"/>
      <c r="B37" s="36"/>
      <c r="C37" s="36"/>
      <c r="D37" s="41"/>
      <c r="E37" s="45"/>
      <c r="F37" s="45"/>
      <c r="G37" s="69"/>
      <c r="H37" s="70"/>
    </row>
    <row r="38" spans="1:8" ht="15.75" customHeight="1">
      <c r="A38" s="42"/>
      <c r="B38" s="36"/>
      <c r="C38" s="36"/>
      <c r="D38" s="41"/>
      <c r="E38" s="45"/>
      <c r="F38" s="45"/>
      <c r="G38" s="69"/>
      <c r="H38" s="70"/>
    </row>
    <row r="39" spans="1:8" ht="15.75" customHeight="1">
      <c r="A39" s="42"/>
      <c r="B39" s="36"/>
      <c r="C39" s="36"/>
      <c r="D39" s="41"/>
      <c r="E39" s="45"/>
      <c r="F39" s="45"/>
      <c r="G39" s="69"/>
      <c r="H39" s="70"/>
    </row>
    <row r="40" spans="1:8" ht="15.75" customHeight="1">
      <c r="A40" s="42"/>
      <c r="B40" s="36"/>
      <c r="C40" s="36"/>
      <c r="D40" s="41"/>
      <c r="E40" s="45"/>
      <c r="F40" s="45"/>
      <c r="G40" s="69"/>
      <c r="H40" s="70"/>
    </row>
    <row r="41" spans="1:8" ht="15.75" customHeight="1">
      <c r="A41" s="42"/>
      <c r="B41" s="36"/>
      <c r="C41" s="36"/>
      <c r="D41" s="36"/>
      <c r="E41" s="45"/>
      <c r="F41" s="45"/>
      <c r="G41" s="69"/>
      <c r="H41" s="70"/>
    </row>
    <row r="42" spans="1:8" ht="15.75" customHeight="1">
      <c r="A42" s="42"/>
      <c r="B42" s="36"/>
      <c r="C42" s="36"/>
      <c r="D42" s="41"/>
      <c r="E42" s="45"/>
      <c r="F42" s="45"/>
      <c r="G42" s="69"/>
      <c r="H42" s="70"/>
    </row>
    <row r="43" spans="1:8" ht="15.75" customHeight="1">
      <c r="A43" s="42"/>
      <c r="B43" s="36"/>
      <c r="C43" s="36"/>
      <c r="D43" s="41"/>
      <c r="E43" s="45"/>
      <c r="F43" s="45"/>
      <c r="G43" s="69"/>
      <c r="H43" s="70"/>
    </row>
    <row r="44" spans="1:8" ht="15" customHeight="1">
      <c r="A44" s="42"/>
      <c r="B44" s="36"/>
      <c r="C44" s="36"/>
      <c r="D44" s="41"/>
      <c r="E44" s="45"/>
      <c r="F44" s="45"/>
      <c r="G44" s="69"/>
      <c r="H44" s="70"/>
    </row>
    <row r="45" spans="1:8" ht="15" customHeight="1">
      <c r="A45" s="42"/>
      <c r="B45" s="36"/>
      <c r="C45" s="36"/>
      <c r="D45" s="41"/>
      <c r="E45" s="45"/>
      <c r="F45" s="45"/>
      <c r="G45" s="69"/>
      <c r="H45" s="70"/>
    </row>
    <row r="46" spans="1:8" ht="15" customHeight="1">
      <c r="A46" s="42"/>
      <c r="B46" s="36"/>
      <c r="C46" s="36"/>
      <c r="D46" s="41"/>
      <c r="E46" s="45"/>
      <c r="F46" s="45"/>
      <c r="G46" s="69"/>
      <c r="H46" s="70"/>
    </row>
    <row r="47" spans="1:8" ht="15" customHeight="1">
      <c r="A47" s="42"/>
      <c r="B47" s="36"/>
      <c r="C47" s="36"/>
      <c r="D47" s="41"/>
      <c r="E47" s="45"/>
      <c r="F47" s="45"/>
      <c r="G47" s="69"/>
      <c r="H47" s="70"/>
    </row>
    <row r="48" spans="1:8" ht="15" customHeight="1">
      <c r="A48" s="42"/>
      <c r="B48" s="36"/>
      <c r="C48" s="36"/>
      <c r="D48" s="41"/>
      <c r="E48" s="45"/>
      <c r="F48" s="45"/>
      <c r="G48" s="69"/>
      <c r="H48" s="70"/>
    </row>
    <row r="49" spans="1:8" ht="15" customHeight="1">
      <c r="A49" s="42"/>
      <c r="B49" s="36"/>
      <c r="C49" s="36"/>
      <c r="D49" s="41"/>
      <c r="E49" s="45"/>
      <c r="F49" s="45"/>
      <c r="G49" s="69"/>
      <c r="H49" s="70"/>
    </row>
    <row r="50" spans="1:8" ht="15" customHeight="1">
      <c r="A50" s="42"/>
      <c r="B50" s="36"/>
      <c r="C50" s="36"/>
      <c r="D50" s="41"/>
      <c r="E50" s="45"/>
      <c r="F50" s="45"/>
      <c r="G50" s="69"/>
      <c r="H50" s="70"/>
    </row>
    <row r="51" spans="1:8" ht="15" customHeight="1">
      <c r="A51" s="42"/>
      <c r="B51" s="36"/>
      <c r="C51" s="36"/>
      <c r="D51" s="41"/>
      <c r="E51" s="45"/>
      <c r="F51" s="45"/>
      <c r="G51" s="69"/>
      <c r="H51" s="70"/>
    </row>
    <row r="52" spans="1:8" ht="15" customHeight="1">
      <c r="A52" s="42"/>
      <c r="B52" s="36"/>
      <c r="C52" s="36"/>
      <c r="D52" s="41"/>
      <c r="E52" s="45"/>
      <c r="F52" s="45"/>
      <c r="G52" s="69"/>
      <c r="H52" s="70"/>
    </row>
    <row r="53" spans="1:8" ht="15" customHeight="1">
      <c r="A53" s="42"/>
      <c r="B53" s="36"/>
      <c r="C53" s="36"/>
      <c r="D53" s="41"/>
      <c r="E53" s="45"/>
      <c r="F53" s="45"/>
      <c r="G53" s="69"/>
      <c r="H53" s="70"/>
    </row>
    <row r="54" spans="1:8" ht="15" customHeight="1">
      <c r="A54" s="42"/>
      <c r="B54" s="36"/>
      <c r="C54" s="36"/>
      <c r="D54" s="41"/>
      <c r="E54" s="45"/>
      <c r="F54" s="45"/>
      <c r="G54" s="69"/>
      <c r="H54" s="70"/>
    </row>
    <row r="55" spans="1:8" ht="15" customHeight="1">
      <c r="A55" s="42"/>
      <c r="B55" s="36"/>
      <c r="C55" s="36"/>
      <c r="D55" s="41"/>
      <c r="E55" s="45"/>
      <c r="F55" s="45"/>
      <c r="G55" s="69"/>
      <c r="H55" s="70"/>
    </row>
    <row r="56" spans="1:8" ht="15" customHeight="1">
      <c r="A56" s="42"/>
      <c r="B56" s="36"/>
      <c r="C56" s="36"/>
      <c r="D56" s="41"/>
      <c r="E56" s="45"/>
      <c r="F56" s="45"/>
      <c r="G56" s="69"/>
      <c r="H56" s="70"/>
    </row>
    <row r="57" spans="1:8" ht="15" customHeight="1">
      <c r="A57" s="42"/>
      <c r="B57" s="36"/>
      <c r="C57" s="36"/>
      <c r="D57" s="41"/>
      <c r="E57" s="45"/>
      <c r="F57" s="45"/>
      <c r="G57" s="69"/>
      <c r="H57" s="70"/>
    </row>
    <row r="58" spans="1:8" ht="15" customHeight="1">
      <c r="A58" s="42"/>
      <c r="B58" s="36"/>
      <c r="C58" s="36"/>
      <c r="D58" s="41"/>
      <c r="E58" s="45"/>
      <c r="F58" s="45"/>
      <c r="G58" s="69"/>
      <c r="H58" s="70"/>
    </row>
    <row r="59" spans="1:8" ht="15" customHeight="1">
      <c r="A59" s="42"/>
      <c r="B59" s="36"/>
      <c r="C59" s="36"/>
      <c r="D59" s="41"/>
      <c r="E59" s="45"/>
      <c r="F59" s="45"/>
      <c r="G59" s="69"/>
      <c r="H59" s="70"/>
    </row>
    <row r="60" spans="1:8" ht="15" customHeight="1">
      <c r="A60" s="42"/>
      <c r="B60" s="36"/>
      <c r="C60" s="36"/>
      <c r="D60" s="41"/>
      <c r="E60" s="45"/>
      <c r="F60" s="45"/>
      <c r="G60" s="69"/>
      <c r="H60" s="70"/>
    </row>
    <row r="61" spans="1:8" ht="15" customHeight="1">
      <c r="A61" s="42"/>
      <c r="B61" s="36"/>
      <c r="C61" s="36"/>
      <c r="D61" s="41"/>
      <c r="E61" s="45"/>
      <c r="F61" s="45"/>
      <c r="G61" s="69"/>
      <c r="H61" s="70"/>
    </row>
    <row r="62" spans="1:8" ht="15" customHeight="1">
      <c r="A62" s="42"/>
      <c r="B62" s="36"/>
      <c r="C62" s="36"/>
      <c r="D62" s="41"/>
      <c r="E62" s="45"/>
      <c r="F62" s="45"/>
      <c r="G62" s="69"/>
      <c r="H62" s="70"/>
    </row>
    <row r="63" spans="1:8" ht="15" customHeight="1">
      <c r="A63" s="42"/>
      <c r="B63" s="36"/>
      <c r="C63" s="36"/>
      <c r="D63" s="41"/>
      <c r="E63" s="45"/>
      <c r="F63" s="45"/>
      <c r="G63" s="69"/>
      <c r="H63" s="70"/>
    </row>
    <row r="64" spans="1:8" ht="15" customHeight="1">
      <c r="A64" s="42"/>
      <c r="B64" s="36"/>
      <c r="C64" s="36"/>
      <c r="D64" s="41"/>
      <c r="E64" s="45"/>
      <c r="F64" s="45"/>
      <c r="G64" s="69"/>
      <c r="H64" s="70"/>
    </row>
    <row r="65" spans="1:8" ht="15" customHeight="1" thickBot="1">
      <c r="A65" s="46"/>
      <c r="B65" s="47"/>
      <c r="C65" s="47"/>
      <c r="D65" s="48"/>
      <c r="E65" s="49"/>
      <c r="F65" s="49"/>
      <c r="G65" s="114"/>
      <c r="H65" s="115"/>
    </row>
    <row r="66" spans="1:8" ht="15" customHeight="1">
      <c r="A66" s="50"/>
      <c r="B66" s="71" t="s">
        <v>75</v>
      </c>
      <c r="C66" s="72"/>
      <c r="D66" s="73"/>
      <c r="E66" s="71" t="s">
        <v>77</v>
      </c>
      <c r="F66" s="72"/>
      <c r="G66" s="73"/>
      <c r="H66" s="51"/>
    </row>
    <row r="67" spans="1:8" ht="15" customHeight="1">
      <c r="A67" s="23"/>
      <c r="B67" s="74"/>
      <c r="C67" s="75"/>
      <c r="D67" s="76"/>
      <c r="E67" s="74"/>
      <c r="F67" s="75"/>
      <c r="G67" s="76"/>
      <c r="H67" s="24"/>
    </row>
    <row r="68" spans="1:8" ht="15" customHeight="1">
      <c r="A68" s="23"/>
      <c r="B68" s="8"/>
      <c r="C68" s="9"/>
      <c r="D68" s="10">
        <f>H3</f>
        <v>0</v>
      </c>
      <c r="E68" s="8"/>
      <c r="F68" s="9"/>
      <c r="G68" s="10" t="str">
        <f>H5</f>
        <v/>
      </c>
      <c r="H68" s="24"/>
    </row>
    <row r="69" spans="1:8" ht="15" customHeight="1">
      <c r="A69" s="23"/>
      <c r="B69" s="77" t="s">
        <v>76</v>
      </c>
      <c r="C69" s="78"/>
      <c r="D69" s="79"/>
      <c r="E69" s="112" t="e">
        <f>IF(AND(D68=G68,G7&gt;60%),"Good to Submit","")</f>
        <v>#VALUE!</v>
      </c>
      <c r="F69" s="112"/>
      <c r="G69" s="112"/>
      <c r="H69" s="24"/>
    </row>
    <row r="70" spans="1:8" ht="15" customHeight="1">
      <c r="A70" s="23"/>
      <c r="B70" s="74"/>
      <c r="C70" s="75"/>
      <c r="D70" s="76"/>
      <c r="E70" s="112"/>
      <c r="F70" s="112"/>
      <c r="G70" s="112"/>
      <c r="H70" s="24"/>
    </row>
    <row r="71" spans="1:8" ht="15" customHeight="1" thickBot="1">
      <c r="A71" s="25"/>
      <c r="B71" s="26"/>
      <c r="C71" s="27"/>
      <c r="D71" s="28" t="e">
        <f>G7</f>
        <v>#VALUE!</v>
      </c>
      <c r="E71" s="113"/>
      <c r="F71" s="113"/>
      <c r="G71" s="113"/>
      <c r="H71" s="29"/>
    </row>
    <row r="72" spans="1:8" ht="15" customHeight="1">
      <c r="A72" s="52" t="s">
        <v>79</v>
      </c>
      <c r="B72" s="53"/>
      <c r="C72" s="53"/>
      <c r="D72" s="53"/>
      <c r="E72" s="53"/>
      <c r="F72" s="53"/>
      <c r="G72" s="53"/>
      <c r="H72" s="54"/>
    </row>
    <row r="73" spans="1:8" ht="15" customHeight="1">
      <c r="A73" s="55" t="s">
        <v>80</v>
      </c>
      <c r="B73" s="56"/>
      <c r="C73" s="57" t="s">
        <v>83</v>
      </c>
      <c r="D73" s="56"/>
      <c r="E73" s="56"/>
      <c r="F73" s="58" t="s">
        <v>89</v>
      </c>
      <c r="G73" s="56"/>
      <c r="H73" s="59" t="s">
        <v>87</v>
      </c>
    </row>
    <row r="74" spans="1:8" ht="15" customHeight="1">
      <c r="A74" s="55" t="s">
        <v>81</v>
      </c>
      <c r="B74" s="60"/>
      <c r="C74" s="82" t="s">
        <v>84</v>
      </c>
      <c r="D74" s="82"/>
      <c r="E74" s="60"/>
      <c r="F74" s="58" t="s">
        <v>85</v>
      </c>
      <c r="G74" s="56"/>
      <c r="H74" s="61"/>
    </row>
    <row r="75" spans="1:8" ht="15" customHeight="1">
      <c r="A75" s="55" t="s">
        <v>82</v>
      </c>
      <c r="B75" s="60"/>
      <c r="C75" s="82" t="s">
        <v>93</v>
      </c>
      <c r="D75" s="82"/>
      <c r="E75" s="60"/>
      <c r="F75" s="58" t="s">
        <v>86</v>
      </c>
      <c r="G75" s="62" t="b">
        <v>0</v>
      </c>
      <c r="H75" s="59"/>
    </row>
    <row r="76" spans="1:8" ht="15" customHeight="1">
      <c r="A76" s="55"/>
      <c r="B76" s="58"/>
      <c r="C76" s="68" t="s">
        <v>94</v>
      </c>
      <c r="D76" s="68"/>
      <c r="E76" s="68"/>
      <c r="F76" s="68"/>
      <c r="G76" s="58"/>
      <c r="H76" s="59"/>
    </row>
    <row r="77" spans="1:8" ht="15" customHeight="1" thickBot="1">
      <c r="A77" s="63" t="s">
        <v>90</v>
      </c>
      <c r="B77" s="64"/>
      <c r="C77" s="64" t="s">
        <v>92</v>
      </c>
      <c r="D77" s="64"/>
      <c r="E77" s="65" t="b">
        <v>0</v>
      </c>
      <c r="F77" s="66" t="s">
        <v>88</v>
      </c>
      <c r="G77" s="64"/>
      <c r="H77" s="67" t="s">
        <v>91</v>
      </c>
    </row>
  </sheetData>
  <sheetProtection sheet="1" selectLockedCells="1"/>
  <mergeCells count="72">
    <mergeCell ref="C3:E3"/>
    <mergeCell ref="C4:E4"/>
    <mergeCell ref="G49:H49"/>
    <mergeCell ref="G50:H50"/>
    <mergeCell ref="G55:H55"/>
    <mergeCell ref="G51:H51"/>
    <mergeCell ref="G52:H52"/>
    <mergeCell ref="G53:H53"/>
    <mergeCell ref="G54:H54"/>
    <mergeCell ref="G48:H48"/>
    <mergeCell ref="G36:H36"/>
    <mergeCell ref="G37:H37"/>
    <mergeCell ref="G38:H38"/>
    <mergeCell ref="G39:H39"/>
    <mergeCell ref="G40:H40"/>
    <mergeCell ref="G31:H31"/>
    <mergeCell ref="G33:H33"/>
    <mergeCell ref="G26:H26"/>
    <mergeCell ref="G27:H27"/>
    <mergeCell ref="E69:G71"/>
    <mergeCell ref="G64:H64"/>
    <mergeCell ref="G65:H65"/>
    <mergeCell ref="G46:H46"/>
    <mergeCell ref="G47:H47"/>
    <mergeCell ref="A1:H1"/>
    <mergeCell ref="B66:D67"/>
    <mergeCell ref="A6:B6"/>
    <mergeCell ref="A2:H2"/>
    <mergeCell ref="H3:H4"/>
    <mergeCell ref="A3:B3"/>
    <mergeCell ref="A4:B4"/>
    <mergeCell ref="A5:B5"/>
    <mergeCell ref="F3:G4"/>
    <mergeCell ref="F5:G6"/>
    <mergeCell ref="A7:B7"/>
    <mergeCell ref="A9:H9"/>
    <mergeCell ref="A17:H17"/>
    <mergeCell ref="C5:E5"/>
    <mergeCell ref="C6:E6"/>
    <mergeCell ref="C7:E7"/>
    <mergeCell ref="G18:H18"/>
    <mergeCell ref="G19:H19"/>
    <mergeCell ref="G20:H20"/>
    <mergeCell ref="C74:D74"/>
    <mergeCell ref="C75:D75"/>
    <mergeCell ref="G28:H28"/>
    <mergeCell ref="G29:H29"/>
    <mergeCell ref="G30:H30"/>
    <mergeCell ref="G61:H61"/>
    <mergeCell ref="G56:H56"/>
    <mergeCell ref="G57:H57"/>
    <mergeCell ref="G58:H58"/>
    <mergeCell ref="G59:H59"/>
    <mergeCell ref="G60:H60"/>
    <mergeCell ref="G21:H21"/>
    <mergeCell ref="G24:H24"/>
    <mergeCell ref="C76:F76"/>
    <mergeCell ref="G22:H22"/>
    <mergeCell ref="G23:H23"/>
    <mergeCell ref="G34:H34"/>
    <mergeCell ref="G35:H35"/>
    <mergeCell ref="G62:H62"/>
    <mergeCell ref="G63:H63"/>
    <mergeCell ref="G41:H41"/>
    <mergeCell ref="G42:H42"/>
    <mergeCell ref="G43:H43"/>
    <mergeCell ref="G44:H44"/>
    <mergeCell ref="G45:H45"/>
    <mergeCell ref="E66:G67"/>
    <mergeCell ref="B69:D70"/>
    <mergeCell ref="G25:H25"/>
    <mergeCell ref="G32:H32"/>
  </mergeCells>
  <phoneticPr fontId="16" type="noConversion"/>
  <conditionalFormatting sqref="E69:G71">
    <cfRule type="expression" dxfId="0" priority="1">
      <formula>$E69="Good to Submit"</formula>
    </cfRule>
  </conditionalFormatting>
  <dataValidations count="8">
    <dataValidation type="list" allowBlank="1" showInputMessage="1" showErrorMessage="1" sqref="A11:A15 E11:E15 A19:A65" xr:uid="{2BFFDD76-C895-4F71-866D-4AC6F6E14015}">
      <formula1>"Summer 2024 or prior,Fall 2024,Winter 2025,Spring 2025, Summer 2025, Fall 2025, Winter 2026, Spring 2026,Summer 2026,Fall 2026,Spring 2027,Summer 2027,Fall 2027,Spring 2028,Summer 2028,Fall 2028,Spring 2029,Summer 2029,Fall 2029,Spring 2030"</formula1>
    </dataValidation>
    <dataValidation type="list" allowBlank="1" showInputMessage="1" showErrorMessage="1" sqref="C5" xr:uid="{A0BBA01A-20C3-4DAE-BA0E-EBCBD5524F3B}">
      <formula1>"2022-2026 or prior,2026-2028 or later"</formula1>
    </dataValidation>
    <dataValidation type="list" allowBlank="1" showInputMessage="1" showErrorMessage="1" sqref="C7" xr:uid="{7B2A90E4-F1E2-4B85-B33F-5C5ACB43A6C3}">
      <formula1>IF(C6="Agriculture",Agriculture, IF(OR(C6="Biological Sciences",C6="Biomedical Engineering"),Biological, IF(C6="City and Regional Planning",Planning, IF(C6="Mathematics",Math,NoneList))))</formula1>
    </dataValidation>
    <dataValidation type="custom" allowBlank="1" showInputMessage="1" showErrorMessage="1" errorTitle="Text Only" error="Enter course prefix, only text allowed." promptTitle="Text Only" sqref="B11:B15 F11:F15 B25:B65 B19:B20" xr:uid="{2D131A15-3EC2-472E-8FFC-7E73024C0A99}">
      <formula1>ISTEXT(B11:B15)</formula1>
    </dataValidation>
    <dataValidation type="custom" allowBlank="1" showInputMessage="1" showErrorMessage="1" errorTitle="Number Only" error="Enter course number only" promptTitle="Course Number Only" sqref="C11:C15 G11:G15 C19:C65" xr:uid="{ABF69DFB-89F6-4591-A4A0-35449082D368}">
      <formula1>ISNUMBER(C11)</formula1>
    </dataValidation>
    <dataValidation type="custom" allowBlank="1" showInputMessage="1" showErrorMessage="1" errorTitle="Text Only" error="Enter course prefix, only text allowed." promptTitle="Text Only" sqref="B24" xr:uid="{CCA7CDCF-E861-497E-9409-FE9F7FD86E68}">
      <formula1>ISTEXT(B24:B25)</formula1>
    </dataValidation>
    <dataValidation type="custom" allowBlank="1" showInputMessage="1" showErrorMessage="1" errorTitle="Text Only" error="Enter course prefix, only text allowed." promptTitle="Text Only" sqref="B21:B23" xr:uid="{8070AADB-D730-4647-9212-4C79E22689E6}">
      <formula1>ISTEXT(B21:B24)</formula1>
    </dataValidation>
    <dataValidation type="whole" operator="greaterThan" allowBlank="1" showInputMessage="1" showErrorMessage="1" error="Units must be listed as whole numbers." sqref="D11:D15 H11:H15 D19:D65" xr:uid="{ACC4C001-2094-4D82-B944-07FB28D5091D}">
      <formula1>0</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37FB945-6FB6-488A-BE23-3FBAFA4E5252}">
          <x14:formula1>
            <xm:f>Data!$A$2:$A$38</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888A7-FB83-464D-BBF8-8A5CF0770970}">
  <dimension ref="D1:G37"/>
  <sheetViews>
    <sheetView workbookViewId="0">
      <selection activeCell="D13" sqref="D13"/>
    </sheetView>
  </sheetViews>
  <sheetFormatPr defaultRowHeight="15"/>
  <cols>
    <col min="4" max="4" width="37.7109375" customWidth="1"/>
    <col min="6" max="6" width="61.28515625" bestFit="1" customWidth="1"/>
  </cols>
  <sheetData>
    <row r="1" spans="4:7">
      <c r="D1" s="14" t="s">
        <v>46</v>
      </c>
      <c r="E1" s="14" t="s">
        <v>2</v>
      </c>
      <c r="F1" s="14" t="s">
        <v>47</v>
      </c>
      <c r="G1" s="14" t="s">
        <v>2</v>
      </c>
    </row>
    <row r="2" spans="4:7">
      <c r="D2" t="s">
        <v>25</v>
      </c>
      <c r="E2">
        <v>45</v>
      </c>
      <c r="F2" t="s">
        <v>25</v>
      </c>
      <c r="G2">
        <v>30</v>
      </c>
    </row>
    <row r="3" spans="4:7">
      <c r="D3" t="s">
        <v>26</v>
      </c>
      <c r="E3">
        <v>45</v>
      </c>
      <c r="F3" t="s">
        <v>26</v>
      </c>
      <c r="G3">
        <v>30</v>
      </c>
    </row>
    <row r="4" spans="4:7">
      <c r="D4" t="s">
        <v>27</v>
      </c>
      <c r="E4">
        <v>45</v>
      </c>
      <c r="F4" t="s">
        <v>27</v>
      </c>
      <c r="G4">
        <v>30</v>
      </c>
    </row>
    <row r="5" spans="4:7">
      <c r="D5" t="s">
        <v>45</v>
      </c>
      <c r="E5">
        <v>45</v>
      </c>
      <c r="F5" t="s">
        <v>45</v>
      </c>
      <c r="G5">
        <v>30</v>
      </c>
    </row>
    <row r="6" spans="4:7">
      <c r="D6" t="s">
        <v>28</v>
      </c>
      <c r="E6">
        <v>45</v>
      </c>
      <c r="F6" t="s">
        <v>28</v>
      </c>
      <c r="G6">
        <v>30</v>
      </c>
    </row>
    <row r="7" spans="4:7">
      <c r="D7" t="s">
        <v>29</v>
      </c>
      <c r="E7">
        <v>45</v>
      </c>
      <c r="F7" t="s">
        <v>29</v>
      </c>
      <c r="G7">
        <v>30</v>
      </c>
    </row>
    <row r="8" spans="4:7">
      <c r="D8" t="s">
        <v>16</v>
      </c>
      <c r="E8">
        <v>60</v>
      </c>
      <c r="F8" t="s">
        <v>16</v>
      </c>
      <c r="G8">
        <v>48</v>
      </c>
    </row>
    <row r="9" spans="4:7">
      <c r="D9" t="s">
        <v>15</v>
      </c>
      <c r="E9">
        <v>45</v>
      </c>
      <c r="F9" t="s">
        <v>15</v>
      </c>
      <c r="G9">
        <v>33</v>
      </c>
    </row>
    <row r="10" spans="4:7">
      <c r="D10" s="14" t="s">
        <v>17</v>
      </c>
      <c r="E10">
        <v>72</v>
      </c>
      <c r="F10" t="s">
        <v>17</v>
      </c>
      <c r="G10">
        <v>48</v>
      </c>
    </row>
    <row r="11" spans="4:7">
      <c r="D11" t="s">
        <v>30</v>
      </c>
      <c r="E11">
        <v>45</v>
      </c>
      <c r="F11" t="s">
        <v>18</v>
      </c>
      <c r="G11">
        <v>65</v>
      </c>
    </row>
    <row r="12" spans="4:7">
      <c r="D12" t="s">
        <v>31</v>
      </c>
      <c r="E12">
        <v>45</v>
      </c>
      <c r="F12" t="s">
        <v>30</v>
      </c>
      <c r="G12">
        <v>30</v>
      </c>
    </row>
    <row r="13" spans="4:7">
      <c r="D13" t="s">
        <v>18</v>
      </c>
      <c r="E13">
        <v>90</v>
      </c>
      <c r="F13" t="s">
        <v>31</v>
      </c>
      <c r="G13">
        <v>30</v>
      </c>
    </row>
    <row r="14" spans="4:7">
      <c r="D14" t="s">
        <v>32</v>
      </c>
      <c r="E14">
        <v>45</v>
      </c>
      <c r="F14" t="s">
        <v>32</v>
      </c>
      <c r="G14">
        <v>30</v>
      </c>
    </row>
    <row r="15" spans="4:7">
      <c r="D15" t="s">
        <v>9</v>
      </c>
      <c r="E15">
        <v>51</v>
      </c>
      <c r="F15" t="s">
        <v>9</v>
      </c>
      <c r="G15">
        <v>32</v>
      </c>
    </row>
    <row r="16" spans="4:7">
      <c r="D16" t="s">
        <v>33</v>
      </c>
      <c r="E16">
        <v>45</v>
      </c>
      <c r="F16" t="s">
        <v>33</v>
      </c>
      <c r="G16">
        <v>30</v>
      </c>
    </row>
    <row r="17" spans="4:7">
      <c r="D17" t="s">
        <v>22</v>
      </c>
      <c r="E17">
        <v>15</v>
      </c>
      <c r="F17" s="14" t="s">
        <v>22</v>
      </c>
      <c r="G17">
        <v>15</v>
      </c>
    </row>
    <row r="18" spans="4:7">
      <c r="D18" t="s">
        <v>34</v>
      </c>
      <c r="E18">
        <v>45</v>
      </c>
      <c r="F18" t="s">
        <v>34</v>
      </c>
      <c r="G18">
        <v>30</v>
      </c>
    </row>
    <row r="19" spans="4:7">
      <c r="D19" t="s">
        <v>11</v>
      </c>
      <c r="E19">
        <v>46</v>
      </c>
      <c r="F19" t="s">
        <v>11</v>
      </c>
      <c r="G19">
        <v>32</v>
      </c>
    </row>
    <row r="20" spans="4:7">
      <c r="D20" t="s">
        <v>35</v>
      </c>
      <c r="E20">
        <v>45</v>
      </c>
      <c r="F20" t="s">
        <v>35</v>
      </c>
      <c r="G20">
        <v>30</v>
      </c>
    </row>
    <row r="21" spans="4:7">
      <c r="D21" t="s">
        <v>36</v>
      </c>
      <c r="E21">
        <v>45</v>
      </c>
      <c r="F21" t="s">
        <v>36</v>
      </c>
      <c r="G21">
        <v>30</v>
      </c>
    </row>
    <row r="22" spans="4:7">
      <c r="D22" t="s">
        <v>23</v>
      </c>
      <c r="E22">
        <v>16</v>
      </c>
      <c r="F22" t="s">
        <v>23</v>
      </c>
      <c r="G22">
        <v>11</v>
      </c>
    </row>
    <row r="23" spans="4:7">
      <c r="D23" t="s">
        <v>24</v>
      </c>
      <c r="E23">
        <v>16</v>
      </c>
      <c r="F23" t="s">
        <v>24</v>
      </c>
      <c r="G23">
        <v>11</v>
      </c>
    </row>
    <row r="24" spans="4:7">
      <c r="D24" t="s">
        <v>37</v>
      </c>
      <c r="E24">
        <v>45</v>
      </c>
      <c r="F24" t="s">
        <v>37</v>
      </c>
      <c r="G24">
        <v>30</v>
      </c>
    </row>
    <row r="25" spans="4:7">
      <c r="D25" t="s">
        <v>10</v>
      </c>
      <c r="E25">
        <v>72</v>
      </c>
      <c r="F25" t="s">
        <v>10</v>
      </c>
      <c r="G25">
        <v>48</v>
      </c>
    </row>
    <row r="26" spans="4:7">
      <c r="D26" t="s">
        <v>12</v>
      </c>
      <c r="E26">
        <v>48</v>
      </c>
      <c r="F26" s="14" t="s">
        <v>12</v>
      </c>
      <c r="G26">
        <v>30</v>
      </c>
    </row>
    <row r="27" spans="4:7">
      <c r="D27" t="s">
        <v>38</v>
      </c>
      <c r="E27">
        <v>45</v>
      </c>
      <c r="F27" t="s">
        <v>38</v>
      </c>
      <c r="G27">
        <v>30</v>
      </c>
    </row>
    <row r="28" spans="4:7">
      <c r="D28" t="s">
        <v>39</v>
      </c>
      <c r="E28">
        <v>45</v>
      </c>
      <c r="F28" t="s">
        <v>39</v>
      </c>
      <c r="G28">
        <v>30</v>
      </c>
    </row>
    <row r="29" spans="4:7">
      <c r="D29" t="s">
        <v>40</v>
      </c>
      <c r="E29">
        <v>45</v>
      </c>
      <c r="F29" t="s">
        <v>40</v>
      </c>
      <c r="G29">
        <v>30</v>
      </c>
    </row>
    <row r="30" spans="4:7">
      <c r="D30" t="s">
        <v>41</v>
      </c>
      <c r="E30">
        <v>45</v>
      </c>
      <c r="F30" t="s">
        <v>41</v>
      </c>
      <c r="G30">
        <v>30</v>
      </c>
    </row>
    <row r="31" spans="4:7">
      <c r="D31" t="s">
        <v>42</v>
      </c>
      <c r="E31">
        <v>45</v>
      </c>
      <c r="F31" t="s">
        <v>42</v>
      </c>
      <c r="G31">
        <v>30</v>
      </c>
    </row>
    <row r="32" spans="4:7">
      <c r="D32" t="s">
        <v>13</v>
      </c>
      <c r="E32">
        <v>90</v>
      </c>
      <c r="F32" t="s">
        <v>19</v>
      </c>
      <c r="G32">
        <v>69</v>
      </c>
    </row>
    <row r="33" spans="4:7">
      <c r="D33" t="s">
        <v>14</v>
      </c>
      <c r="E33">
        <v>50</v>
      </c>
      <c r="F33" t="s">
        <v>14</v>
      </c>
      <c r="G33">
        <v>37</v>
      </c>
    </row>
    <row r="34" spans="4:7">
      <c r="D34" t="s">
        <v>20</v>
      </c>
      <c r="E34">
        <v>45</v>
      </c>
      <c r="F34" t="s">
        <v>20</v>
      </c>
      <c r="G34">
        <v>33</v>
      </c>
    </row>
    <row r="35" spans="4:7">
      <c r="D35" t="s">
        <v>21</v>
      </c>
      <c r="E35">
        <v>45</v>
      </c>
      <c r="F35" t="s">
        <v>21</v>
      </c>
      <c r="G35">
        <v>32</v>
      </c>
    </row>
    <row r="36" spans="4:7">
      <c r="D36" t="s">
        <v>43</v>
      </c>
      <c r="E36">
        <v>45</v>
      </c>
      <c r="F36" t="s">
        <v>43</v>
      </c>
      <c r="G36">
        <v>30</v>
      </c>
    </row>
    <row r="37" spans="4:7">
      <c r="D37" t="s">
        <v>44</v>
      </c>
      <c r="E37">
        <v>45</v>
      </c>
      <c r="F37" s="14" t="s">
        <v>44</v>
      </c>
      <c r="G37">
        <v>30</v>
      </c>
    </row>
  </sheetData>
  <autoFilter ref="D1:G1" xr:uid="{1CF888A7-FB83-464D-BBF8-8A5CF0770970}">
    <sortState xmlns:xlrd2="http://schemas.microsoft.com/office/spreadsheetml/2017/richdata2" ref="D2:G37">
      <sortCondition ref="D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7000-AE50-4F88-AEBB-581DB2611933}">
  <dimension ref="A1:H38"/>
  <sheetViews>
    <sheetView workbookViewId="0">
      <selection activeCell="C1" sqref="C1:H9"/>
    </sheetView>
  </sheetViews>
  <sheetFormatPr defaultRowHeight="15"/>
  <cols>
    <col min="1" max="1" width="60.140625" bestFit="1" customWidth="1"/>
    <col min="3" max="3" width="22.5703125" bestFit="1" customWidth="1"/>
    <col min="4" max="4" width="16.28515625" bestFit="1" customWidth="1"/>
    <col min="5" max="5" width="20" bestFit="1" customWidth="1"/>
    <col min="6" max="6" width="24.5703125" bestFit="1" customWidth="1"/>
  </cols>
  <sheetData>
    <row r="1" spans="1:8">
      <c r="A1" s="14" t="s">
        <v>48</v>
      </c>
      <c r="C1" s="15" t="s">
        <v>27</v>
      </c>
      <c r="D1" s="15" t="s">
        <v>64</v>
      </c>
      <c r="E1" s="15" t="s">
        <v>29</v>
      </c>
      <c r="F1" s="15" t="s">
        <v>65</v>
      </c>
      <c r="G1" s="15" t="s">
        <v>66</v>
      </c>
      <c r="H1" s="15" t="s">
        <v>62</v>
      </c>
    </row>
    <row r="2" spans="1:8">
      <c r="A2" t="s">
        <v>25</v>
      </c>
      <c r="C2" s="14" t="s">
        <v>50</v>
      </c>
      <c r="D2" s="14" t="s">
        <v>58</v>
      </c>
      <c r="E2" s="14" t="s">
        <v>58</v>
      </c>
      <c r="F2" t="s">
        <v>59</v>
      </c>
      <c r="G2" t="s">
        <v>61</v>
      </c>
      <c r="H2" t="s">
        <v>63</v>
      </c>
    </row>
    <row r="3" spans="1:8">
      <c r="A3" t="s">
        <v>26</v>
      </c>
      <c r="C3" s="14" t="s">
        <v>51</v>
      </c>
      <c r="F3" t="s">
        <v>60</v>
      </c>
    </row>
    <row r="4" spans="1:8">
      <c r="A4" t="s">
        <v>27</v>
      </c>
      <c r="C4" s="14" t="s">
        <v>52</v>
      </c>
    </row>
    <row r="5" spans="1:8">
      <c r="A5" t="s">
        <v>45</v>
      </c>
      <c r="C5" s="14" t="s">
        <v>53</v>
      </c>
    </row>
    <row r="6" spans="1:8">
      <c r="A6" t="s">
        <v>28</v>
      </c>
      <c r="C6" s="14" t="s">
        <v>54</v>
      </c>
    </row>
    <row r="7" spans="1:8">
      <c r="A7" t="s">
        <v>29</v>
      </c>
      <c r="C7" s="14" t="s">
        <v>55</v>
      </c>
    </row>
    <row r="8" spans="1:8">
      <c r="A8" t="s">
        <v>16</v>
      </c>
      <c r="C8" s="14" t="s">
        <v>56</v>
      </c>
    </row>
    <row r="9" spans="1:8">
      <c r="A9" t="s">
        <v>15</v>
      </c>
      <c r="C9" s="14" t="s">
        <v>57</v>
      </c>
    </row>
    <row r="10" spans="1:8">
      <c r="A10" t="s">
        <v>17</v>
      </c>
    </row>
    <row r="11" spans="1:8">
      <c r="A11" t="s">
        <v>18</v>
      </c>
    </row>
    <row r="12" spans="1:8">
      <c r="A12" t="s">
        <v>30</v>
      </c>
    </row>
    <row r="13" spans="1:8">
      <c r="A13" t="s">
        <v>31</v>
      </c>
    </row>
    <row r="14" spans="1:8">
      <c r="A14" t="s">
        <v>32</v>
      </c>
    </row>
    <row r="15" spans="1:8">
      <c r="A15" t="s">
        <v>9</v>
      </c>
    </row>
    <row r="16" spans="1:8">
      <c r="A16" t="s">
        <v>33</v>
      </c>
    </row>
    <row r="17" spans="1:1">
      <c r="A17" s="14" t="s">
        <v>22</v>
      </c>
    </row>
    <row r="18" spans="1:1">
      <c r="A18" t="s">
        <v>34</v>
      </c>
    </row>
    <row r="19" spans="1:1">
      <c r="A19" t="s">
        <v>11</v>
      </c>
    </row>
    <row r="20" spans="1:1">
      <c r="A20" t="s">
        <v>35</v>
      </c>
    </row>
    <row r="21" spans="1:1">
      <c r="A21" t="s">
        <v>36</v>
      </c>
    </row>
    <row r="22" spans="1:1">
      <c r="A22" t="s">
        <v>23</v>
      </c>
    </row>
    <row r="23" spans="1:1">
      <c r="A23" t="s">
        <v>24</v>
      </c>
    </row>
    <row r="24" spans="1:1">
      <c r="A24" t="s">
        <v>37</v>
      </c>
    </row>
    <row r="25" spans="1:1">
      <c r="A25" t="s">
        <v>10</v>
      </c>
    </row>
    <row r="26" spans="1:1">
      <c r="A26" s="14" t="s">
        <v>12</v>
      </c>
    </row>
    <row r="27" spans="1:1">
      <c r="A27" t="s">
        <v>38</v>
      </c>
    </row>
    <row r="28" spans="1:1">
      <c r="A28" t="s">
        <v>39</v>
      </c>
    </row>
    <row r="29" spans="1:1">
      <c r="A29" t="s">
        <v>40</v>
      </c>
    </row>
    <row r="30" spans="1:1">
      <c r="A30" t="s">
        <v>41</v>
      </c>
    </row>
    <row r="31" spans="1:1">
      <c r="A31" t="s">
        <v>42</v>
      </c>
    </row>
    <row r="32" spans="1:1">
      <c r="A32" t="s">
        <v>13</v>
      </c>
    </row>
    <row r="33" spans="1:1">
      <c r="A33" t="s">
        <v>14</v>
      </c>
    </row>
    <row r="34" spans="1:1">
      <c r="A34" t="s">
        <v>20</v>
      </c>
    </row>
    <row r="35" spans="1:1">
      <c r="A35" t="s">
        <v>21</v>
      </c>
    </row>
    <row r="36" spans="1:1">
      <c r="A36" t="s">
        <v>43</v>
      </c>
    </row>
    <row r="37" spans="1:1">
      <c r="A37" s="14" t="s">
        <v>44</v>
      </c>
    </row>
    <row r="38" spans="1:1">
      <c r="A38" s="14" t="s">
        <v>49</v>
      </c>
    </row>
  </sheetData>
  <autoFilter ref="A1:A71" xr:uid="{6F217000-AE50-4F88-AEBB-581DB2611933}"/>
  <sortState xmlns:xlrd2="http://schemas.microsoft.com/office/spreadsheetml/2017/richdata2" ref="A2:A71">
    <sortCondition ref="A1:A7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b12f85-f58d-468e-8ac2-ab82cca164f8" xsi:nil="true"/>
    <lcf76f155ced4ddcb4097134ff3c332f xmlns="9da91398-8022-411e-b182-5d17de715e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93DD1F814F3341B75B239C172D7508" ma:contentTypeVersion="16" ma:contentTypeDescription="Create a new document." ma:contentTypeScope="" ma:versionID="cf16fb5d5e2e827be61648d85f5f3bf7">
  <xsd:schema xmlns:xsd="http://www.w3.org/2001/XMLSchema" xmlns:xs="http://www.w3.org/2001/XMLSchema" xmlns:p="http://schemas.microsoft.com/office/2006/metadata/properties" xmlns:ns2="9da91398-8022-411e-b182-5d17de715e18" xmlns:ns3="49b12f85-f58d-468e-8ac2-ab82cca164f8" targetNamespace="http://schemas.microsoft.com/office/2006/metadata/properties" ma:root="true" ma:fieldsID="84ae17645ffe2700d2af078452b9cebc" ns2:_="" ns3:_="">
    <xsd:import namespace="9da91398-8022-411e-b182-5d17de715e18"/>
    <xsd:import namespace="49b12f85-f58d-468e-8ac2-ab82cca164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91398-8022-411e-b182-5d17de715e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b12f85-f58d-468e-8ac2-ab82cca164f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dc7c29-f051-485a-ac72-e4e99214fe6d}" ma:internalName="TaxCatchAll" ma:showField="CatchAllData" ma:web="49b12f85-f58d-468e-8ac2-ab82cca164f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5B2ED-C6B9-4881-A290-C0BF7C8F49CF}">
  <ds:schemaRefs>
    <ds:schemaRef ds:uri="http://schemas.microsoft.com/office/2006/metadata/properties"/>
    <ds:schemaRef ds:uri="http://schemas.microsoft.com/office/infopath/2007/PartnerControls"/>
    <ds:schemaRef ds:uri="49b12f85-f58d-468e-8ac2-ab82cca164f8"/>
    <ds:schemaRef ds:uri="9da91398-8022-411e-b182-5d17de715e18"/>
  </ds:schemaRefs>
</ds:datastoreItem>
</file>

<file path=customXml/itemProps2.xml><?xml version="1.0" encoding="utf-8"?>
<ds:datastoreItem xmlns:ds="http://schemas.openxmlformats.org/officeDocument/2006/customXml" ds:itemID="{ECFA83F6-8CF1-4BBF-A2C1-A0798C5B8C76}">
  <ds:schemaRefs>
    <ds:schemaRef ds:uri="http://schemas.microsoft.com/sharepoint/v3/contenttype/forms"/>
  </ds:schemaRefs>
</ds:datastoreItem>
</file>

<file path=customXml/itemProps3.xml><?xml version="1.0" encoding="utf-8"?>
<ds:datastoreItem xmlns:ds="http://schemas.openxmlformats.org/officeDocument/2006/customXml" ds:itemID="{D5A5596F-BE3A-499C-9C77-56DBBFAA23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91398-8022-411e-b182-5d17de715e18"/>
    <ds:schemaRef ds:uri="49b12f85-f58d-468e-8ac2-ab82cca164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Final Curriculum Plan</vt:lpstr>
      <vt:lpstr>Sheet1</vt:lpstr>
      <vt:lpstr>Data</vt:lpstr>
      <vt:lpstr>'Final Curriculum Plan'!Agriculture</vt:lpstr>
      <vt:lpstr>Agriculture</vt:lpstr>
      <vt:lpstr>Biological</vt:lpstr>
      <vt:lpstr>Biological_Sciences</vt:lpstr>
      <vt:lpstr>Biomedical_Engineering</vt:lpstr>
      <vt:lpstr>City_and_Regional_Planning</vt:lpstr>
      <vt:lpstr>Math</vt:lpstr>
      <vt:lpstr>Mathematics</vt:lpstr>
      <vt:lpstr>'Final Curriculum Plan'!NoneList</vt:lpstr>
      <vt:lpstr>NoneList</vt:lpstr>
      <vt:lpstr>Planning</vt:lpstr>
      <vt:lpstr>'Final Curriculum Plan'!Print_Area</vt:lpstr>
      <vt:lpstr>Program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L. Richards</dc:creator>
  <cp:keywords/>
  <dc:description/>
  <cp:lastModifiedBy>Emily Christine Hansen</cp:lastModifiedBy>
  <cp:revision/>
  <cp:lastPrinted>2026-07-17T23:25:44Z</cp:lastPrinted>
  <dcterms:created xsi:type="dcterms:W3CDTF">2025-07-15T15:54:40Z</dcterms:created>
  <dcterms:modified xsi:type="dcterms:W3CDTF">2026-09-04T16:28:03Z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0x0101002B93DD1F814F3341B75B239C172D7508</vt:lpwstr>
  </property>
  <property fmtid="{D5CDD505-2E9C-101B-9397-08002B2CF9AE}" pid="3" name="MediaServiceImageTags">
    <vt:lpwstr/>
  </property>
</Properties>
</file>